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ultisrv.vkekk.lan\home\DAS\Vanduo\RVA, Lyginamieji rodikliai\RVA_2025\0. Lyginamieji rodikliai\"/>
    </mc:Choice>
  </mc:AlternateContent>
  <xr:revisionPtr revIDLastSave="0" documentId="13_ncr:1_{216C2474-A3F9-4CA3-B08C-54BC14F01C55}" xr6:coauthVersionLast="47" xr6:coauthVersionMax="47" xr10:uidLastSave="{00000000-0000-0000-0000-000000000000}"/>
  <bookViews>
    <workbookView xWindow="-108" yWindow="-108" windowWidth="23256" windowHeight="12456" tabRatio="400" xr2:uid="{E4B71964-50A4-441E-9CEB-12610964FC00}"/>
  </bookViews>
  <sheets>
    <sheet name="LA_2025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15" i="1" l="1"/>
  <c r="AB22" i="1"/>
  <c r="AB21" i="1"/>
  <c r="O20" i="1"/>
  <c r="O19" i="1"/>
  <c r="O18" i="1"/>
  <c r="O17" i="1"/>
  <c r="O16" i="1"/>
  <c r="G19" i="1"/>
  <c r="G17" i="1"/>
  <c r="G12" i="1"/>
  <c r="O12" i="1"/>
  <c r="AB12" i="1"/>
  <c r="AL12" i="1"/>
  <c r="BA12" i="1"/>
  <c r="G26" i="1"/>
  <c r="AL16" i="1"/>
  <c r="G16" i="1"/>
  <c r="BA13" i="1"/>
  <c r="BA14" i="1"/>
  <c r="BA15" i="1"/>
  <c r="G13" i="1"/>
  <c r="G14" i="1"/>
  <c r="G15" i="1"/>
  <c r="BA32" i="1"/>
  <c r="BA26" i="1"/>
  <c r="BA7" i="1"/>
  <c r="BA9" i="1"/>
  <c r="BA10" i="1"/>
  <c r="BA6" i="1"/>
  <c r="BA30" i="1"/>
  <c r="AL32" i="1"/>
  <c r="AL26" i="1"/>
  <c r="AL15" i="1"/>
  <c r="AL14" i="1"/>
  <c r="AL13" i="1"/>
  <c r="AL10" i="1"/>
  <c r="AL9" i="1"/>
  <c r="AL7" i="1"/>
  <c r="AL6" i="1"/>
  <c r="AL28" i="1"/>
  <c r="AL37" i="1"/>
  <c r="AB26" i="1"/>
  <c r="AB14" i="1"/>
  <c r="AB13" i="1"/>
  <c r="AB10" i="1"/>
  <c r="AB9" i="1"/>
  <c r="AB7" i="1"/>
  <c r="AB6" i="1"/>
  <c r="O26" i="1"/>
  <c r="O15" i="1"/>
  <c r="O14" i="1"/>
  <c r="O13" i="1"/>
  <c r="O7" i="1"/>
  <c r="O9" i="1"/>
  <c r="O10" i="1"/>
  <c r="O6" i="1"/>
  <c r="G33" i="1"/>
  <c r="G31" i="1"/>
  <c r="G10" i="1"/>
  <c r="G9" i="1"/>
  <c r="G7" i="1"/>
  <c r="G6" i="1"/>
  <c r="G29" i="1" l="1"/>
  <c r="G30" i="1"/>
  <c r="G28" i="1"/>
  <c r="G35" i="1"/>
  <c r="AL22" i="1"/>
  <c r="BA22" i="1"/>
  <c r="G27" i="1"/>
  <c r="BA16" i="1"/>
  <c r="G22" i="1"/>
  <c r="G36" i="1"/>
  <c r="AB17" i="1"/>
  <c r="BA17" i="1"/>
  <c r="O35" i="1"/>
  <c r="O28" i="1"/>
  <c r="AL36" i="1"/>
  <c r="G37" i="1"/>
  <c r="AL29" i="1"/>
  <c r="O21" i="1"/>
  <c r="AL27" i="1"/>
  <c r="G21" i="1"/>
  <c r="AB27" i="1"/>
  <c r="AB31" i="1"/>
  <c r="AB34" i="1"/>
  <c r="AB37" i="1"/>
  <c r="AL30" i="1"/>
  <c r="AB28" i="1"/>
  <c r="AB36" i="1"/>
  <c r="AL31" i="1"/>
  <c r="AL35" i="1"/>
  <c r="BA37" i="1"/>
  <c r="AL21" i="1"/>
  <c r="AL18" i="1"/>
  <c r="BA21" i="1"/>
  <c r="BA31" i="1"/>
  <c r="O33" i="1"/>
  <c r="G18" i="1"/>
  <c r="BA18" i="1"/>
  <c r="BA19" i="1"/>
  <c r="O27" i="1"/>
  <c r="O29" i="1"/>
  <c r="AB29" i="1"/>
  <c r="AB33" i="1"/>
  <c r="O31" i="1"/>
  <c r="O36" i="1"/>
  <c r="AL19" i="1"/>
  <c r="O22" i="1"/>
  <c r="AL34" i="1"/>
  <c r="AL17" i="1"/>
  <c r="BA34" i="1"/>
  <c r="AB30" i="1"/>
  <c r="BA35" i="1"/>
  <c r="BA27" i="1"/>
  <c r="BA29" i="1"/>
  <c r="BA36" i="1"/>
  <c r="G20" i="1"/>
  <c r="AB18" i="1"/>
  <c r="AB19" i="1"/>
  <c r="AB16" i="1"/>
  <c r="O37" i="1"/>
  <c r="AL20" i="1"/>
  <c r="O30" i="1"/>
  <c r="O34" i="1"/>
  <c r="BA28" i="1"/>
  <c r="AL33" i="1"/>
  <c r="BA33" i="1"/>
  <c r="AB35" i="1"/>
  <c r="G34" i="1"/>
  <c r="BA20" i="1"/>
  <c r="AB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tc={E43B3D95-87ED-4C50-A656-E8A56435C8E1}</author>
  </authors>
  <commentList>
    <comment ref="F37" authorId="0" shapeId="0" xr:uid="{E43B3D95-87ED-4C50-A656-E8A56435C8E1}">
      <text>
        <t>[Threaded comment]
Your version of Excel allows you to read this threaded comment; however, any edits to it will get removed if the file is opened in a newer version of Excel. Learn more: https://go.microsoft.com/fwlink/?linkid=870924
Comment:
    +</t>
      </text>
    </comment>
  </commentList>
</comments>
</file>

<file path=xl/sharedStrings.xml><?xml version="1.0" encoding="utf-8"?>
<sst xmlns="http://schemas.openxmlformats.org/spreadsheetml/2006/main" count="437" uniqueCount="150">
  <si>
    <t>Eil. Nr.</t>
  </si>
  <si>
    <t>STRAIPSNIAI</t>
  </si>
  <si>
    <t>Mato vienetai</t>
  </si>
  <si>
    <t xml:space="preserve"> UAB Vilniaus vandenys</t>
  </si>
  <si>
    <t>I grupė</t>
  </si>
  <si>
    <t xml:space="preserve"> UAB "Sūduvos vandenys"</t>
  </si>
  <si>
    <t xml:space="preserve"> UAB "ŠIAULIŲ VANDENYS"</t>
  </si>
  <si>
    <t xml:space="preserve"> UAB "Mažeikių vandenys"</t>
  </si>
  <si>
    <t xml:space="preserve"> UAB „Utenos vandenys“</t>
  </si>
  <si>
    <t>II grupė</t>
  </si>
  <si>
    <t xml:space="preserve"> UAB "Druskininkų vandenys"</t>
  </si>
  <si>
    <t xml:space="preserve"> UAB "Kėdainių vandenys"</t>
  </si>
  <si>
    <t xml:space="preserve"> UAB "Rokiškio vandenys"</t>
  </si>
  <si>
    <t xml:space="preserve"> UAB "Šilutės vandenys"</t>
  </si>
  <si>
    <t xml:space="preserve"> UAB "Telšių vandenys"</t>
  </si>
  <si>
    <t xml:space="preserve"> UAB "Jonavos vandenys"</t>
  </si>
  <si>
    <t xml:space="preserve"> UAB "Giraitės vandenys"</t>
  </si>
  <si>
    <t xml:space="preserve"> UAB "Plungės vandenys"</t>
  </si>
  <si>
    <t xml:space="preserve"> UAB "Tauragės vandenys"</t>
  </si>
  <si>
    <t xml:space="preserve"> UAB "Radviliškio vanduo"</t>
  </si>
  <si>
    <t xml:space="preserve"> UAB "Raseinių vandenys"</t>
  </si>
  <si>
    <t xml:space="preserve"> UAB "Šakių vandenys"</t>
  </si>
  <si>
    <t xml:space="preserve"> UAB "Varėnos vandenys"</t>
  </si>
  <si>
    <t xml:space="preserve"> UAB "Kaišiadorių vandenys"</t>
  </si>
  <si>
    <t xml:space="preserve"> UAB "Vilkaviškio vandenys"</t>
  </si>
  <si>
    <t xml:space="preserve"> Uždaroji akcinė bendrovė "Prienų vandenys"</t>
  </si>
  <si>
    <t xml:space="preserve"> ANYKŠČIŲ VANDENYS UAB</t>
  </si>
  <si>
    <t xml:space="preserve"> UAB „Birštono vandentiekis“</t>
  </si>
  <si>
    <t xml:space="preserve"> Uždaroji akcinė bendrovė "Joniškio vandenys"</t>
  </si>
  <si>
    <t xml:space="preserve"> UAB KUPIŠKIO VANDENYS</t>
  </si>
  <si>
    <t xml:space="preserve"> UAB "Molėtų vanduo"</t>
  </si>
  <si>
    <t xml:space="preserve"> UAB "Neringos vanduo"</t>
  </si>
  <si>
    <t xml:space="preserve"> UAB"Pakruojo vandentiekis"</t>
  </si>
  <si>
    <t xml:space="preserve"> UAB "Širvintų vandenys"</t>
  </si>
  <si>
    <t xml:space="preserve"> UAB"BIRŽŲ VANDENYS"</t>
  </si>
  <si>
    <t xml:space="preserve"> UAB "AKMENĖS VANDENYS"</t>
  </si>
  <si>
    <t xml:space="preserve"> UAB "Kelmės vanduo"</t>
  </si>
  <si>
    <t>tūkst. Eur</t>
  </si>
  <si>
    <t>Elektros energijos suvartojimas vandeniui paruošti</t>
  </si>
  <si>
    <t>kWh/m³</t>
  </si>
  <si>
    <t>Elektros energijos suvartojimas nuotekoms surinkti</t>
  </si>
  <si>
    <t>Elektros energijos suvartojimas nuotekoms valyti</t>
  </si>
  <si>
    <t>koefic.</t>
  </si>
  <si>
    <t>Vidutinis 1 darbuotojo darbo užmokestis (Eur)</t>
  </si>
  <si>
    <t>Eur</t>
  </si>
  <si>
    <t>Geriamojo vandens gavybos veikloje patirtų einamojo remonto ir eksploatacinių medžiagų sąnaudų dalis 1 geriamojo vandens gavybos veikloje naudojamam siurbliui</t>
  </si>
  <si>
    <t>Geriamojo vandens ruošimo veikloje patirtų einamojo remonto ir eksploatacinių medžiagų sąnaudų dalis 1 geriamojo vandens ruošimui naudojamai darbo mašinai</t>
  </si>
  <si>
    <t>Geriamojo vandens pristatymo veikloje patirtų einamojo remonto ir eksploatacinių medžiagų sąnaudų dalis 1 kilometrui požeminio geriamojo vandens tinklo su geriamojo vandens pakėlimo siurbliais</t>
  </si>
  <si>
    <t>Nuotekų surinkimo veikloje patirtų einamojo remonto ir eksploatacinių medžiagų sąnaudų dalis 1 kilometrui nuotekų tinklo su nuotekų pakėlimo siurbliais</t>
  </si>
  <si>
    <t>Nuotekų valymo veikloje patirtų einamojo remonto ie eksploatacinių medžiagų sąnaudų dalis 1 nuotekų valyme naudojamai darbo mašinai</t>
  </si>
  <si>
    <t>Geriamojo vandens gavybos veikloje patirtų remonto darbų pagal sutartis sąnaudų dalis 1 geriamojo vandens gavybos veikloje naudojamam siurbliui</t>
  </si>
  <si>
    <t>Geriamojo vandens ruošimo veikloje patirtų remonto darbų pagal sutartis sąnaudų dalis 1 geriamojo vandens ruošimui naudojamai darbo mašinai</t>
  </si>
  <si>
    <t>Nuotekų surinkimo veikloje patirtų remonto darbų pagal sutartis sąnaudų dalis 1 kilometrui nuotekų tinklo su nuotekų pakėlimo siurbliais</t>
  </si>
  <si>
    <t>Nuotekų valymo veikloje patirtų remonto darbų pagal sutartis sąnaudų dalis 1 nuotekų valyme naudojamai darbo mašinai</t>
  </si>
  <si>
    <t xml:space="preserve">Pakėlimo siurblių dalis 1 km vandentiekio tinklo </t>
  </si>
  <si>
    <t xml:space="preserve">Pakėlimo siurblių dalis 1 km nuotekų tinklo </t>
  </si>
  <si>
    <t xml:space="preserve"> UAB  "Eišiškių komunalinis ūkis"</t>
  </si>
  <si>
    <t xml:space="preserve"> Skemų socialinės globos namai</t>
  </si>
  <si>
    <t>UAB "TVARKYBA"</t>
  </si>
  <si>
    <t>F. LYGINAMIEJI RODIKLIAI</t>
  </si>
  <si>
    <t>F.1</t>
  </si>
  <si>
    <r>
      <t>kWh/m³/100mH</t>
    </r>
    <r>
      <rPr>
        <vertAlign val="sub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>O</t>
    </r>
  </si>
  <si>
    <t>F.2</t>
  </si>
  <si>
    <t>F.3</t>
  </si>
  <si>
    <t>F.4</t>
  </si>
  <si>
    <t>F.5</t>
  </si>
  <si>
    <t>F.6</t>
  </si>
  <si>
    <t>F.7</t>
  </si>
  <si>
    <t>F.8</t>
  </si>
  <si>
    <t>F.9</t>
  </si>
  <si>
    <t>F.10</t>
  </si>
  <si>
    <t>F.11</t>
  </si>
  <si>
    <t>F.12</t>
  </si>
  <si>
    <t>F.13</t>
  </si>
  <si>
    <t>F.14</t>
  </si>
  <si>
    <t>F.15</t>
  </si>
  <si>
    <t>F.16</t>
  </si>
  <si>
    <t>F.17</t>
  </si>
  <si>
    <t>F.18</t>
  </si>
  <si>
    <t>F.19</t>
  </si>
  <si>
    <t>F.20</t>
  </si>
  <si>
    <t>F.21</t>
  </si>
  <si>
    <t>F.22</t>
  </si>
  <si>
    <t>F.23</t>
  </si>
  <si>
    <t>G. KITI RODIKLIAI</t>
  </si>
  <si>
    <t>G.1.</t>
  </si>
  <si>
    <t>G.2.</t>
  </si>
  <si>
    <t>MWh/tona</t>
  </si>
  <si>
    <t>Elektros energijos suvartojimas vandeniui išgauti ir pristatyti</t>
  </si>
  <si>
    <t>Bendras darbo intensyvumo indeksas</t>
  </si>
  <si>
    <t xml:space="preserve"> UAB "Jurbarko vandenys"</t>
  </si>
  <si>
    <t xml:space="preserve"> UAB "KAUNO VANDENYS"</t>
  </si>
  <si>
    <t xml:space="preserve"> AB ,,KLAIPĖDOS VANDUO"</t>
  </si>
  <si>
    <t xml:space="preserve"> UAB "AUKŠTAITIJOS VANDENYS"</t>
  </si>
  <si>
    <t xml:space="preserve"> UAB "Dzūkijos vandenys"</t>
  </si>
  <si>
    <t xml:space="preserve"> UAB "Kuršėnų vandenys"</t>
  </si>
  <si>
    <t xml:space="preserve"> UAB "Ukmergės vandenys"</t>
  </si>
  <si>
    <t xml:space="preserve"> UAB "Trakų vandenys"</t>
  </si>
  <si>
    <t xml:space="preserve"> UAB "Pasvalio vandenys" </t>
  </si>
  <si>
    <t>Geriamojo vandens pristatymo veikloje patirtų remonto  darbų pagal sutartis sąnaudų dalis, tenkanti vienam kilometrui požeminio vandens tinklo su vandens pakėlimo siurbliais</t>
  </si>
  <si>
    <t xml:space="preserve"> </t>
  </si>
  <si>
    <t>I grupė                    &gt;7501 tūkst. m3</t>
  </si>
  <si>
    <t xml:space="preserve">II grupė                   1501 - 7500 tūkst. m3 </t>
  </si>
  <si>
    <t xml:space="preserve">III grupė                     901 - 1500 tūkst. m3 </t>
  </si>
  <si>
    <t xml:space="preserve">IV grupė                    501 - 900 tūkst. m3 </t>
  </si>
  <si>
    <t xml:space="preserve">V grupė                      201 - 500 tūkst. m3 </t>
  </si>
  <si>
    <t>paslaugų pardavimai nuo 7501 tūkst. m3 per metus</t>
  </si>
  <si>
    <t>paslaugų pardavimai nuo 1501 iki 7500 tūkst. m3 per metus</t>
  </si>
  <si>
    <t>paslaugų pardavimai nuo 501 iki 900 tūkst. m3 per metus</t>
  </si>
  <si>
    <r>
      <t>paslaugų pardavimai nuo 201 iki 500 tūkst. m</t>
    </r>
    <r>
      <rPr>
        <vertAlign val="superscript"/>
        <sz val="10"/>
        <color theme="4"/>
        <rFont val="Times New Roman"/>
        <family val="1"/>
      </rPr>
      <t>3</t>
    </r>
    <r>
      <rPr>
        <sz val="10"/>
        <color theme="4"/>
        <rFont val="Times New Roman"/>
        <family val="1"/>
      </rPr>
      <t> per metus</t>
    </r>
  </si>
  <si>
    <t xml:space="preserve"> UAB "Kretingos vandenys"</t>
  </si>
  <si>
    <t xml:space="preserve"> UAB "SKUODO VANDENYS"</t>
  </si>
  <si>
    <t xml:space="preserve"> UAB "ŠILALĖS VANDENYS"</t>
  </si>
  <si>
    <t>Darbo intensyvumo indeksas vandens tiekimo veikloje</t>
  </si>
  <si>
    <t>Darbo intensyvumo indeksas nuotekų tvarkymo veikloje</t>
  </si>
  <si>
    <t>Darbo intensyvumo indeksas apskaitos veikloje</t>
  </si>
  <si>
    <t>Paslaugų pagal sutartis vertė, tenkanti vienam optimaliam vandens tiekimo  darbuotojui</t>
  </si>
  <si>
    <t>Paslaugų pagal sutartis vertė, tenkanti vienam optimaliam nuotekų tvarkymo veiklos darbuotojui</t>
  </si>
  <si>
    <t>Paslaugų pagal sutartis vertė, tenkanti vienam optimaliam apskaitos veiklos darbuotojui</t>
  </si>
  <si>
    <t>Optimalus darbuotojų skaičius (GVT, NT, PV), tenkantis vienam administracijos darbuotojui</t>
  </si>
  <si>
    <t>OD (GVT)</t>
  </si>
  <si>
    <t>OD (NT)</t>
  </si>
  <si>
    <t>OD (apskaita)</t>
  </si>
  <si>
    <t>-</t>
  </si>
  <si>
    <t xml:space="preserve"> UAB „Palangos vandenys“</t>
  </si>
  <si>
    <t>Uždaroji akcinė bendrovė Ignalinos butų ūkis</t>
  </si>
  <si>
    <t>Uždaroji akcinė bendrovė "Zarasų būstas"</t>
  </si>
  <si>
    <t>Uždaroji akcinė bendrovė "Visagino energija"</t>
  </si>
  <si>
    <t>0</t>
  </si>
  <si>
    <t>Uždaroji akcinė bendrovė "Pagėgių komunalinis ūkis"</t>
  </si>
  <si>
    <t>UAB "Nemėžio komunalininkas"</t>
  </si>
  <si>
    <t>UAB" Nemenčinės Komunalininkas"</t>
  </si>
  <si>
    <t>Alytaus rajono savivaldybės įmonė "Simno komunalininkas"</t>
  </si>
  <si>
    <t>UAB "Kazlų Rūdos energija"</t>
  </si>
  <si>
    <t>UAB "Kalvarijos komunalininkas"</t>
  </si>
  <si>
    <t>Uždaroji akcinė bendrovė "Didžiasalio komunalinės paslaugos"</t>
  </si>
  <si>
    <t>Uždaroji akcinė bendrovė "Rietavo komunalinis ūkis"</t>
  </si>
  <si>
    <t>UAB "Švenčionių komunalinis centras"</t>
  </si>
  <si>
    <t>Uždaroji akcinė bendrovė "Elektrėnų komunalinis ūkis</t>
  </si>
  <si>
    <t>Viešoji įstaiga Velžio komunalinis ūkis</t>
  </si>
  <si>
    <t>UAB "Baisogalos bioenergija"</t>
  </si>
  <si>
    <t>Jotainių socialinės globos namai</t>
  </si>
  <si>
    <t>Prūdiškių socialinės globos namai</t>
  </si>
  <si>
    <t>UAB "GRINDA" (neskaičiuojami)</t>
  </si>
  <si>
    <t>UAB"PANEVĖŽIO GATVĖS" (neskaičiuijami)</t>
  </si>
  <si>
    <t>UAB "Visagino būstas" (neskaičiuojami)</t>
  </si>
  <si>
    <t>UAB "Utenos komunalininkas" (neskaičiuojami)</t>
  </si>
  <si>
    <t>Aknystos socialinės globos namai</t>
  </si>
  <si>
    <t>UAB "Klaibėdos rajono energija" (neskaičiuojami)</t>
  </si>
  <si>
    <t xml:space="preserve"> UAB "Lazdijų vanduo" nepateikta audituota 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</si>
</sst>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000"/>
    <numFmt numFmtId="166" formatCode="#,##0.000"/>
    <numFmt numFmtId="168" formatCode="0.000"/>
  </numFmts>
  <fonts count="31" x14ac:knownFonts="1">
    <font>
      <sz val="11"/>
      <color theme="1"/>
      <name val="Calibri"/>
      <family val="2"/>
      <charset val="186"/>
      <scheme val="minor"/>
    </font>
    <font>
      <b/>
      <sz val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8"/>
      <color theme="1"/>
      <name val="Times New Roman"/>
      <family val="1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186"/>
    </font>
    <font>
      <vertAlign val="subscript"/>
      <sz val="10"/>
      <name val="Times New Roman"/>
      <family val="1"/>
      <charset val="186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  <charset val="186"/>
    </font>
    <font>
      <b/>
      <sz val="10"/>
      <color theme="4"/>
      <name val="Times New Roman"/>
      <family val="1"/>
    </font>
    <font>
      <vertAlign val="superscript"/>
      <sz val="10"/>
      <color theme="4"/>
      <name val="Times New Roman"/>
      <family val="1"/>
    </font>
    <font>
      <sz val="10"/>
      <color theme="4"/>
      <name val="Times New Roman"/>
      <family val="1"/>
    </font>
    <font>
      <sz val="10"/>
      <color theme="4"/>
      <name val="Calibri"/>
      <family val="2"/>
      <charset val="186"/>
      <scheme val="minor"/>
    </font>
    <font>
      <sz val="10"/>
      <name val="Times New Roman"/>
      <family val="1"/>
    </font>
    <font>
      <sz val="1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9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6" fillId="5" borderId="0" applyNumberFormat="0" applyBorder="0" applyAlignment="0" applyProtection="0"/>
    <xf numFmtId="0" fontId="7" fillId="6" borderId="15" applyNumberFormat="0" applyAlignment="0" applyProtection="0"/>
    <xf numFmtId="0" fontId="9" fillId="0" borderId="0" applyBorder="0"/>
    <xf numFmtId="0" fontId="10" fillId="0" borderId="0"/>
    <xf numFmtId="0" fontId="10" fillId="0" borderId="0"/>
  </cellStyleXfs>
  <cellXfs count="182">
    <xf numFmtId="0" fontId="0" fillId="0" borderId="0" xfId="0"/>
    <xf numFmtId="0" fontId="0" fillId="4" borderId="0" xfId="0" applyFill="1"/>
    <xf numFmtId="165" fontId="0" fillId="0" borderId="0" xfId="0" applyNumberFormat="1"/>
    <xf numFmtId="4" fontId="4" fillId="0" borderId="10" xfId="0" applyNumberFormat="1" applyFont="1" applyBorder="1" applyAlignment="1">
      <alignment horizontal="center" vertical="center"/>
    </xf>
    <xf numFmtId="166" fontId="4" fillId="0" borderId="10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0" fontId="21" fillId="0" borderId="0" xfId="3" applyFont="1" applyBorder="1"/>
    <xf numFmtId="0" fontId="0" fillId="0" borderId="1" xfId="0" applyBorder="1"/>
    <xf numFmtId="0" fontId="0" fillId="0" borderId="10" xfId="0" applyBorder="1"/>
    <xf numFmtId="166" fontId="4" fillId="4" borderId="10" xfId="0" applyNumberFormat="1" applyFont="1" applyFill="1" applyBorder="1" applyAlignment="1">
      <alignment horizontal="center" vertical="center"/>
    </xf>
    <xf numFmtId="166" fontId="13" fillId="2" borderId="8" xfId="0" applyNumberFormat="1" applyFont="1" applyFill="1" applyBorder="1" applyAlignment="1">
      <alignment horizontal="center" vertical="center"/>
    </xf>
    <xf numFmtId="0" fontId="0" fillId="4" borderId="10" xfId="0" applyFill="1" applyBorder="1"/>
    <xf numFmtId="166" fontId="4" fillId="0" borderId="18" xfId="0" applyNumberFormat="1" applyFont="1" applyBorder="1" applyAlignment="1">
      <alignment horizontal="center" vertical="center"/>
    </xf>
    <xf numFmtId="2" fontId="0" fillId="0" borderId="10" xfId="0" applyNumberFormat="1" applyBorder="1"/>
    <xf numFmtId="166" fontId="26" fillId="0" borderId="10" xfId="3" applyNumberFormat="1" applyFont="1" applyBorder="1" applyProtection="1">
      <protection hidden="1"/>
    </xf>
    <xf numFmtId="166" fontId="26" fillId="4" borderId="10" xfId="3" applyNumberFormat="1" applyFont="1" applyFill="1" applyBorder="1" applyProtection="1">
      <protection hidden="1"/>
    </xf>
    <xf numFmtId="166" fontId="20" fillId="4" borderId="10" xfId="3" applyNumberFormat="1" applyFont="1" applyFill="1" applyBorder="1"/>
    <xf numFmtId="166" fontId="20" fillId="0" borderId="10" xfId="3" applyNumberFormat="1" applyFont="1" applyBorder="1" applyAlignment="1">
      <alignment vertical="center"/>
    </xf>
    <xf numFmtId="166" fontId="26" fillId="0" borderId="10" xfId="3" applyNumberFormat="1" applyFont="1" applyBorder="1" applyAlignment="1" applyProtection="1">
      <alignment vertical="center"/>
      <protection hidden="1"/>
    </xf>
    <xf numFmtId="166" fontId="26" fillId="0" borderId="18" xfId="3" applyNumberFormat="1" applyFont="1" applyBorder="1" applyProtection="1">
      <protection hidden="1"/>
    </xf>
    <xf numFmtId="166" fontId="4" fillId="0" borderId="6" xfId="0" applyNumberFormat="1" applyFont="1" applyBorder="1" applyAlignment="1">
      <alignment horizontal="center" vertical="center"/>
    </xf>
    <xf numFmtId="166" fontId="4" fillId="0" borderId="21" xfId="0" applyNumberFormat="1" applyFont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 wrapText="1"/>
    </xf>
    <xf numFmtId="0" fontId="18" fillId="13" borderId="10" xfId="3" applyFont="1" applyFill="1" applyBorder="1" applyAlignment="1">
      <alignment horizontal="center"/>
    </xf>
    <xf numFmtId="166" fontId="20" fillId="0" borderId="10" xfId="3" applyNumberFormat="1" applyFont="1" applyBorder="1"/>
    <xf numFmtId="166" fontId="19" fillId="10" borderId="10" xfId="3" applyNumberFormat="1" applyFont="1" applyFill="1" applyBorder="1" applyAlignment="1">
      <alignment vertical="center"/>
    </xf>
    <xf numFmtId="4" fontId="4" fillId="10" borderId="10" xfId="0" applyNumberFormat="1" applyFont="1" applyFill="1" applyBorder="1" applyAlignment="1">
      <alignment horizontal="center" vertical="center"/>
    </xf>
    <xf numFmtId="4" fontId="4" fillId="10" borderId="11" xfId="0" applyNumberFormat="1" applyFont="1" applyFill="1" applyBorder="1" applyAlignment="1">
      <alignment horizontal="center" vertical="center"/>
    </xf>
    <xf numFmtId="0" fontId="18" fillId="13" borderId="2" xfId="3" applyFont="1" applyFill="1" applyBorder="1" applyAlignment="1">
      <alignment horizontal="center"/>
    </xf>
    <xf numFmtId="166" fontId="26" fillId="0" borderId="2" xfId="3" applyNumberFormat="1" applyFont="1" applyBorder="1" applyProtection="1">
      <protection hidden="1"/>
    </xf>
    <xf numFmtId="166" fontId="26" fillId="4" borderId="2" xfId="3" applyNumberFormat="1" applyFont="1" applyFill="1" applyBorder="1" applyProtection="1">
      <protection hidden="1"/>
    </xf>
    <xf numFmtId="0" fontId="0" fillId="0" borderId="2" xfId="0" applyBorder="1"/>
    <xf numFmtId="166" fontId="20" fillId="4" borderId="2" xfId="3" applyNumberFormat="1" applyFont="1" applyFill="1" applyBorder="1"/>
    <xf numFmtId="2" fontId="0" fillId="0" borderId="2" xfId="0" applyNumberFormat="1" applyBorder="1"/>
    <xf numFmtId="166" fontId="20" fillId="0" borderId="2" xfId="3" applyNumberFormat="1" applyFont="1" applyBorder="1"/>
    <xf numFmtId="166" fontId="20" fillId="0" borderId="2" xfId="3" applyNumberFormat="1" applyFont="1" applyBorder="1" applyAlignment="1">
      <alignment vertical="center"/>
    </xf>
    <xf numFmtId="166" fontId="26" fillId="0" borderId="2" xfId="3" applyNumberFormat="1" applyFont="1" applyBorder="1" applyAlignment="1" applyProtection="1">
      <alignment vertical="center"/>
      <protection hidden="1"/>
    </xf>
    <xf numFmtId="166" fontId="19" fillId="10" borderId="2" xfId="3" applyNumberFormat="1" applyFont="1" applyFill="1" applyBorder="1" applyAlignment="1">
      <alignment vertical="center"/>
    </xf>
    <xf numFmtId="166" fontId="26" fillId="0" borderId="6" xfId="3" applyNumberFormat="1" applyFont="1" applyBorder="1" applyProtection="1">
      <protection hidden="1"/>
    </xf>
    <xf numFmtId="0" fontId="5" fillId="10" borderId="9" xfId="0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/>
    </xf>
    <xf numFmtId="4" fontId="13" fillId="8" borderId="8" xfId="0" applyNumberFormat="1" applyFont="1" applyFill="1" applyBorder="1" applyAlignment="1">
      <alignment horizontal="center" vertical="center"/>
    </xf>
    <xf numFmtId="4" fontId="4" fillId="10" borderId="8" xfId="0" applyNumberFormat="1" applyFont="1" applyFill="1" applyBorder="1" applyAlignment="1">
      <alignment horizontal="center" vertical="center"/>
    </xf>
    <xf numFmtId="166" fontId="13" fillId="2" borderId="19" xfId="0" applyNumberFormat="1" applyFont="1" applyFill="1" applyBorder="1" applyAlignment="1">
      <alignment horizontal="center" vertical="center"/>
    </xf>
    <xf numFmtId="4" fontId="4" fillId="8" borderId="10" xfId="0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4" fontId="4" fillId="8" borderId="1" xfId="0" applyNumberFormat="1" applyFont="1" applyFill="1" applyBorder="1" applyAlignment="1">
      <alignment horizontal="center" vertical="center"/>
    </xf>
    <xf numFmtId="4" fontId="4" fillId="8" borderId="11" xfId="0" applyNumberFormat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4" fontId="4" fillId="10" borderId="1" xfId="0" applyNumberFormat="1" applyFont="1" applyFill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/>
    </xf>
    <xf numFmtId="4" fontId="4" fillId="8" borderId="2" xfId="0" applyNumberFormat="1" applyFont="1" applyFill="1" applyBorder="1" applyAlignment="1">
      <alignment horizontal="center" vertical="center"/>
    </xf>
    <xf numFmtId="4" fontId="4" fillId="10" borderId="2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4" fontId="13" fillId="2" borderId="8" xfId="0" applyNumberFormat="1" applyFont="1" applyFill="1" applyBorder="1" applyAlignment="1">
      <alignment horizontal="center" vertical="center"/>
    </xf>
    <xf numFmtId="4" fontId="13" fillId="10" borderId="8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4" fontId="4" fillId="8" borderId="8" xfId="0" applyNumberFormat="1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 wrapText="1"/>
    </xf>
    <xf numFmtId="0" fontId="16" fillId="8" borderId="17" xfId="0" applyFont="1" applyFill="1" applyBorder="1" applyAlignment="1">
      <alignment horizontal="center" vertical="center" wrapText="1"/>
    </xf>
    <xf numFmtId="0" fontId="16" fillId="12" borderId="3" xfId="0" applyFont="1" applyFill="1" applyBorder="1" applyAlignment="1">
      <alignment horizontal="center" vertical="center" wrapText="1"/>
    </xf>
    <xf numFmtId="0" fontId="14" fillId="12" borderId="17" xfId="0" applyFont="1" applyFill="1" applyBorder="1" applyAlignment="1">
      <alignment horizontal="center" vertical="center" wrapText="1"/>
    </xf>
    <xf numFmtId="0" fontId="16" fillId="12" borderId="17" xfId="0" applyFont="1" applyFill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16" fillId="0" borderId="17" xfId="2" applyNumberFormat="1" applyFont="1" applyFill="1" applyBorder="1" applyAlignment="1">
      <alignment horizontal="center" vertical="center" wrapText="1"/>
    </xf>
    <xf numFmtId="49" fontId="16" fillId="0" borderId="17" xfId="1" applyNumberFormat="1" applyFont="1" applyFill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49" fontId="14" fillId="0" borderId="17" xfId="2" applyNumberFormat="1" applyFont="1" applyFill="1" applyBorder="1" applyAlignment="1">
      <alignment horizontal="center" vertical="center" wrapText="1"/>
    </xf>
    <xf numFmtId="0" fontId="1" fillId="10" borderId="22" xfId="0" applyFont="1" applyFill="1" applyBorder="1" applyAlignment="1">
      <alignment horizontal="center" vertical="center" wrapText="1"/>
    </xf>
    <xf numFmtId="0" fontId="18" fillId="13" borderId="23" xfId="3" applyFont="1" applyFill="1" applyBorder="1" applyAlignment="1">
      <alignment horizontal="center"/>
    </xf>
    <xf numFmtId="166" fontId="26" fillId="0" borderId="23" xfId="3" applyNumberFormat="1" applyFont="1" applyBorder="1" applyProtection="1">
      <protection hidden="1"/>
    </xf>
    <xf numFmtId="166" fontId="26" fillId="4" borderId="23" xfId="3" applyNumberFormat="1" applyFont="1" applyFill="1" applyBorder="1" applyProtection="1">
      <protection hidden="1"/>
    </xf>
    <xf numFmtId="166" fontId="20" fillId="4" borderId="23" xfId="3" applyNumberFormat="1" applyFont="1" applyFill="1" applyBorder="1"/>
    <xf numFmtId="2" fontId="0" fillId="0" borderId="23" xfId="0" applyNumberFormat="1" applyBorder="1"/>
    <xf numFmtId="166" fontId="20" fillId="0" borderId="23" xfId="3" applyNumberFormat="1" applyFont="1" applyBorder="1"/>
    <xf numFmtId="166" fontId="20" fillId="0" borderId="23" xfId="3" applyNumberFormat="1" applyFont="1" applyBorder="1" applyAlignment="1">
      <alignment vertical="center"/>
    </xf>
    <xf numFmtId="166" fontId="26" fillId="0" borderId="23" xfId="3" applyNumberFormat="1" applyFont="1" applyBorder="1" applyAlignment="1" applyProtection="1">
      <alignment vertical="center"/>
      <protection hidden="1"/>
    </xf>
    <xf numFmtId="166" fontId="19" fillId="10" borderId="23" xfId="3" applyNumberFormat="1" applyFont="1" applyFill="1" applyBorder="1" applyAlignment="1">
      <alignment vertical="center"/>
    </xf>
    <xf numFmtId="166" fontId="26" fillId="0" borderId="24" xfId="3" applyNumberFormat="1" applyFont="1" applyBorder="1" applyProtection="1">
      <protection hidden="1"/>
    </xf>
    <xf numFmtId="0" fontId="3" fillId="8" borderId="10" xfId="3" applyFont="1" applyFill="1" applyBorder="1" applyAlignment="1">
      <alignment horizontal="center"/>
    </xf>
    <xf numFmtId="0" fontId="4" fillId="0" borderId="10" xfId="3" applyFont="1" applyBorder="1" applyAlignment="1">
      <alignment horizontal="left"/>
    </xf>
    <xf numFmtId="0" fontId="4" fillId="0" borderId="10" xfId="3" applyFont="1" applyBorder="1" applyAlignment="1">
      <alignment horizontal="left" wrapText="1"/>
    </xf>
    <xf numFmtId="0" fontId="3" fillId="10" borderId="10" xfId="3" applyFont="1" applyFill="1" applyBorder="1" applyAlignment="1">
      <alignment horizontal="center"/>
    </xf>
    <xf numFmtId="0" fontId="11" fillId="7" borderId="3" xfId="3" applyFont="1" applyFill="1" applyBorder="1" applyAlignment="1">
      <alignment horizontal="center" vertical="center"/>
    </xf>
    <xf numFmtId="0" fontId="11" fillId="7" borderId="17" xfId="3" applyFont="1" applyFill="1" applyBorder="1" applyAlignment="1">
      <alignment horizontal="center" vertical="center"/>
    </xf>
    <xf numFmtId="0" fontId="2" fillId="7" borderId="20" xfId="3" applyFont="1" applyFill="1" applyBorder="1" applyAlignment="1">
      <alignment horizontal="center" vertical="center"/>
    </xf>
    <xf numFmtId="0" fontId="2" fillId="8" borderId="1" xfId="3" applyFont="1" applyFill="1" applyBorder="1"/>
    <xf numFmtId="0" fontId="3" fillId="8" borderId="11" xfId="3" applyFont="1" applyFill="1" applyBorder="1" applyAlignment="1">
      <alignment horizontal="center"/>
    </xf>
    <xf numFmtId="0" fontId="4" fillId="9" borderId="1" xfId="3" applyFont="1" applyFill="1" applyBorder="1" applyAlignment="1">
      <alignment horizontal="center"/>
    </xf>
    <xf numFmtId="0" fontId="4" fillId="0" borderId="11" xfId="3" applyFont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11" xfId="3" applyFont="1" applyBorder="1" applyAlignment="1">
      <alignment horizontal="center" vertical="center"/>
    </xf>
    <xf numFmtId="0" fontId="2" fillId="10" borderId="1" xfId="3" applyFont="1" applyFill="1" applyBorder="1"/>
    <xf numFmtId="0" fontId="3" fillId="10" borderId="11" xfId="3" applyFont="1" applyFill="1" applyBorder="1" applyAlignment="1">
      <alignment horizontal="center"/>
    </xf>
    <xf numFmtId="0" fontId="4" fillId="9" borderId="5" xfId="3" applyFont="1" applyFill="1" applyBorder="1" applyAlignment="1">
      <alignment horizontal="center"/>
    </xf>
    <xf numFmtId="0" fontId="4" fillId="0" borderId="18" xfId="3" applyFont="1" applyBorder="1" applyAlignment="1">
      <alignment horizontal="left"/>
    </xf>
    <xf numFmtId="0" fontId="4" fillId="0" borderId="21" xfId="3" applyFont="1" applyBorder="1" applyAlignment="1">
      <alignment horizontal="center"/>
    </xf>
    <xf numFmtId="0" fontId="17" fillId="2" borderId="25" xfId="0" applyFont="1" applyFill="1" applyBorder="1" applyAlignment="1">
      <alignment horizontal="center" vertical="center" wrapText="1"/>
    </xf>
    <xf numFmtId="4" fontId="4" fillId="0" borderId="23" xfId="0" applyNumberFormat="1" applyFont="1" applyBorder="1" applyAlignment="1">
      <alignment horizontal="center" vertical="center"/>
    </xf>
    <xf numFmtId="4" fontId="4" fillId="8" borderId="23" xfId="0" applyNumberFormat="1" applyFont="1" applyFill="1" applyBorder="1" applyAlignment="1">
      <alignment horizontal="center" vertical="center"/>
    </xf>
    <xf numFmtId="166" fontId="4" fillId="0" borderId="23" xfId="0" applyNumberFormat="1" applyFont="1" applyBorder="1" applyAlignment="1">
      <alignment horizontal="center" vertical="center"/>
    </xf>
    <xf numFmtId="0" fontId="0" fillId="0" borderId="23" xfId="0" applyBorder="1"/>
    <xf numFmtId="4" fontId="4" fillId="10" borderId="23" xfId="0" applyNumberFormat="1" applyFont="1" applyFill="1" applyBorder="1" applyAlignment="1">
      <alignment horizontal="center" vertical="center"/>
    </xf>
    <xf numFmtId="166" fontId="4" fillId="0" borderId="24" xfId="0" applyNumberFormat="1" applyFont="1" applyBorder="1" applyAlignment="1">
      <alignment horizontal="center" vertical="center"/>
    </xf>
    <xf numFmtId="166" fontId="4" fillId="4" borderId="1" xfId="0" applyNumberFormat="1" applyFont="1" applyFill="1" applyBorder="1" applyAlignment="1">
      <alignment horizontal="center" vertical="center"/>
    </xf>
    <xf numFmtId="0" fontId="4" fillId="4" borderId="11" xfId="3" applyFont="1" applyFill="1" applyBorder="1" applyAlignment="1">
      <alignment horizontal="center"/>
    </xf>
    <xf numFmtId="0" fontId="5" fillId="8" borderId="26" xfId="0" applyFont="1" applyFill="1" applyBorder="1" applyAlignment="1">
      <alignment horizontal="center" vertical="center" wrapText="1"/>
    </xf>
    <xf numFmtId="4" fontId="4" fillId="2" borderId="27" xfId="0" applyNumberFormat="1" applyFont="1" applyFill="1" applyBorder="1" applyAlignment="1">
      <alignment horizontal="center" vertical="center"/>
    </xf>
    <xf numFmtId="4" fontId="4" fillId="8" borderId="27" xfId="0" applyNumberFormat="1" applyFont="1" applyFill="1" applyBorder="1" applyAlignment="1">
      <alignment horizontal="center" vertical="center"/>
    </xf>
    <xf numFmtId="166" fontId="13" fillId="2" borderId="27" xfId="0" applyNumberFormat="1" applyFont="1" applyFill="1" applyBorder="1" applyAlignment="1">
      <alignment horizontal="center" vertical="center"/>
    </xf>
    <xf numFmtId="166" fontId="13" fillId="2" borderId="28" xfId="0" applyNumberFormat="1" applyFont="1" applyFill="1" applyBorder="1" applyAlignment="1">
      <alignment horizontal="center" vertical="center"/>
    </xf>
    <xf numFmtId="0" fontId="16" fillId="8" borderId="20" xfId="0" applyFont="1" applyFill="1" applyBorder="1" applyAlignment="1">
      <alignment horizontal="center" vertical="center" wrapText="1"/>
    </xf>
    <xf numFmtId="0" fontId="0" fillId="0" borderId="11" xfId="0" applyBorder="1"/>
    <xf numFmtId="0" fontId="13" fillId="9" borderId="1" xfId="3" applyFont="1" applyFill="1" applyBorder="1" applyAlignment="1">
      <alignment horizontal="center"/>
    </xf>
    <xf numFmtId="0" fontId="13" fillId="0" borderId="10" xfId="3" applyFont="1" applyBorder="1" applyAlignment="1">
      <alignment horizontal="left"/>
    </xf>
    <xf numFmtId="0" fontId="13" fillId="0" borderId="11" xfId="3" applyFont="1" applyBorder="1" applyAlignment="1">
      <alignment horizontal="center"/>
    </xf>
    <xf numFmtId="166" fontId="13" fillId="2" borderId="29" xfId="0" applyNumberFormat="1" applyFont="1" applyFill="1" applyBorder="1" applyAlignment="1">
      <alignment horizontal="center" vertical="center"/>
    </xf>
    <xf numFmtId="166" fontId="4" fillId="0" borderId="27" xfId="0" applyNumberFormat="1" applyFont="1" applyBorder="1" applyAlignment="1">
      <alignment horizontal="center" vertical="center"/>
    </xf>
    <xf numFmtId="4" fontId="4" fillId="2" borderId="29" xfId="0" applyNumberFormat="1" applyFont="1" applyFill="1" applyBorder="1" applyAlignment="1">
      <alignment horizontal="center" vertical="center"/>
    </xf>
    <xf numFmtId="166" fontId="13" fillId="2" borderId="31" xfId="0" applyNumberFormat="1" applyFont="1" applyFill="1" applyBorder="1" applyAlignment="1">
      <alignment horizontal="center" vertical="center"/>
    </xf>
    <xf numFmtId="4" fontId="4" fillId="8" borderId="29" xfId="0" applyNumberFormat="1" applyFont="1" applyFill="1" applyBorder="1" applyAlignment="1">
      <alignment horizontal="center" vertical="center"/>
    </xf>
    <xf numFmtId="49" fontId="16" fillId="4" borderId="4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Border="1" applyAlignment="1">
      <alignment horizontal="center" vertical="center"/>
    </xf>
    <xf numFmtId="4" fontId="4" fillId="10" borderId="27" xfId="0" applyNumberFormat="1" applyFont="1" applyFill="1" applyBorder="1" applyAlignment="1">
      <alignment horizontal="center" vertical="center"/>
    </xf>
    <xf numFmtId="166" fontId="4" fillId="0" borderId="28" xfId="0" applyNumberFormat="1" applyFont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 wrapText="1"/>
    </xf>
    <xf numFmtId="49" fontId="16" fillId="7" borderId="25" xfId="0" applyNumberFormat="1" applyFont="1" applyFill="1" applyBorder="1" applyAlignment="1">
      <alignment horizontal="center" vertical="center" wrapText="1"/>
    </xf>
    <xf numFmtId="0" fontId="5" fillId="11" borderId="30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left" wrapText="1"/>
    </xf>
    <xf numFmtId="0" fontId="27" fillId="2" borderId="13" xfId="0" applyFont="1" applyFill="1" applyBorder="1" applyAlignment="1">
      <alignment horizontal="left" wrapText="1"/>
    </xf>
    <xf numFmtId="0" fontId="28" fillId="14" borderId="12" xfId="0" applyFont="1" applyFill="1" applyBorder="1" applyAlignment="1">
      <alignment horizontal="left" wrapText="1"/>
    </xf>
    <xf numFmtId="0" fontId="28" fillId="14" borderId="16" xfId="0" applyFont="1" applyFill="1" applyBorder="1" applyAlignment="1">
      <alignment horizontal="left" wrapText="1"/>
    </xf>
    <xf numFmtId="0" fontId="27" fillId="14" borderId="16" xfId="0" applyFont="1" applyFill="1" applyBorder="1" applyAlignment="1">
      <alignment horizontal="left" wrapText="1"/>
    </xf>
    <xf numFmtId="0" fontId="27" fillId="14" borderId="13" xfId="0" applyFont="1" applyFill="1" applyBorder="1" applyAlignment="1">
      <alignment horizontal="left" wrapText="1"/>
    </xf>
    <xf numFmtId="0" fontId="22" fillId="2" borderId="12" xfId="0" applyFont="1" applyFill="1" applyBorder="1" applyAlignment="1">
      <alignment horizontal="left" wrapText="1"/>
    </xf>
    <xf numFmtId="0" fontId="22" fillId="2" borderId="16" xfId="0" applyFont="1" applyFill="1" applyBorder="1" applyAlignment="1">
      <alignment horizontal="left" wrapText="1"/>
    </xf>
    <xf numFmtId="0" fontId="25" fillId="2" borderId="16" xfId="0" applyFont="1" applyFill="1" applyBorder="1" applyAlignment="1">
      <alignment horizontal="left" wrapText="1"/>
    </xf>
    <xf numFmtId="0" fontId="0" fillId="2" borderId="16" xfId="0" applyFill="1" applyBorder="1" applyAlignment="1">
      <alignment wrapText="1"/>
    </xf>
    <xf numFmtId="0" fontId="0" fillId="0" borderId="13" xfId="0" applyBorder="1" applyAlignment="1">
      <alignment wrapText="1"/>
    </xf>
    <xf numFmtId="0" fontId="14" fillId="2" borderId="12" xfId="0" applyFont="1" applyFill="1" applyBorder="1" applyAlignment="1">
      <alignment horizontal="left" wrapText="1"/>
    </xf>
    <xf numFmtId="0" fontId="14" fillId="2" borderId="16" xfId="0" applyFont="1" applyFill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14" fillId="0" borderId="16" xfId="0" applyFont="1" applyBorder="1" applyAlignment="1">
      <alignment horizontal="left" wrapText="1"/>
    </xf>
    <xf numFmtId="0" fontId="27" fillId="0" borderId="16" xfId="0" applyFont="1" applyBorder="1" applyAlignment="1">
      <alignment horizontal="left" wrapText="1"/>
    </xf>
    <xf numFmtId="0" fontId="27" fillId="0" borderId="13" xfId="0" applyFont="1" applyBorder="1" applyAlignment="1">
      <alignment horizontal="left" wrapText="1"/>
    </xf>
    <xf numFmtId="166" fontId="4" fillId="0" borderId="27" xfId="0" applyNumberFormat="1" applyFont="1" applyFill="1" applyBorder="1" applyAlignment="1">
      <alignment horizontal="center" vertical="center"/>
    </xf>
    <xf numFmtId="166" fontId="4" fillId="0" borderId="10" xfId="0" applyNumberFormat="1" applyFont="1" applyFill="1" applyBorder="1" applyAlignment="1">
      <alignment horizontal="center" vertical="center"/>
    </xf>
    <xf numFmtId="166" fontId="4" fillId="0" borderId="23" xfId="0" applyNumberFormat="1" applyFont="1" applyFill="1" applyBorder="1" applyAlignment="1">
      <alignment horizontal="center" vertical="center"/>
    </xf>
    <xf numFmtId="168" fontId="30" fillId="0" borderId="23" xfId="0" applyNumberFormat="1" applyFont="1" applyBorder="1"/>
    <xf numFmtId="168" fontId="30" fillId="0" borderId="10" xfId="0" applyNumberFormat="1" applyFont="1" applyBorder="1"/>
    <xf numFmtId="168" fontId="30" fillId="0" borderId="2" xfId="0" applyNumberFormat="1" applyFont="1" applyBorder="1"/>
    <xf numFmtId="2" fontId="30" fillId="0" borderId="23" xfId="0" applyNumberFormat="1" applyFont="1" applyBorder="1"/>
    <xf numFmtId="2" fontId="30" fillId="0" borderId="10" xfId="0" applyNumberFormat="1" applyFont="1" applyBorder="1"/>
    <xf numFmtId="2" fontId="30" fillId="0" borderId="2" xfId="0" applyNumberFormat="1" applyFont="1" applyBorder="1"/>
    <xf numFmtId="168" fontId="30" fillId="0" borderId="1" xfId="0" applyNumberFormat="1" applyFont="1" applyBorder="1"/>
    <xf numFmtId="166" fontId="26" fillId="0" borderId="1" xfId="0" applyNumberFormat="1" applyFont="1" applyBorder="1" applyAlignment="1">
      <alignment vertical="center"/>
    </xf>
    <xf numFmtId="166" fontId="26" fillId="0" borderId="10" xfId="0" applyNumberFormat="1" applyFont="1" applyBorder="1" applyAlignment="1">
      <alignment vertical="center"/>
    </xf>
    <xf numFmtId="2" fontId="30" fillId="0" borderId="1" xfId="0" applyNumberFormat="1" applyFont="1" applyBorder="1"/>
    <xf numFmtId="166" fontId="26" fillId="0" borderId="1" xfId="0" applyNumberFormat="1" applyFont="1" applyBorder="1" applyAlignment="1">
      <alignment horizontal="right" vertical="center"/>
    </xf>
    <xf numFmtId="166" fontId="26" fillId="0" borderId="23" xfId="0" applyNumberFormat="1" applyFont="1" applyBorder="1" applyAlignment="1">
      <alignment horizontal="right" vertical="center"/>
    </xf>
    <xf numFmtId="166" fontId="26" fillId="0" borderId="2" xfId="0" applyNumberFormat="1" applyFont="1" applyBorder="1" applyAlignment="1">
      <alignment horizontal="right" vertical="center"/>
    </xf>
    <xf numFmtId="166" fontId="26" fillId="4" borderId="1" xfId="0" applyNumberFormat="1" applyFont="1" applyFill="1" applyBorder="1" applyAlignment="1">
      <alignment horizontal="center" vertical="center"/>
    </xf>
    <xf numFmtId="166" fontId="26" fillId="4" borderId="23" xfId="0" applyNumberFormat="1" applyFont="1" applyFill="1" applyBorder="1" applyAlignment="1">
      <alignment horizontal="center" vertical="center"/>
    </xf>
    <xf numFmtId="166" fontId="26" fillId="4" borderId="10" xfId="0" applyNumberFormat="1" applyFont="1" applyFill="1" applyBorder="1" applyAlignment="1">
      <alignment horizontal="center" vertical="center"/>
    </xf>
    <xf numFmtId="166" fontId="26" fillId="4" borderId="2" xfId="0" applyNumberFormat="1" applyFont="1" applyFill="1" applyBorder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6" fillId="0" borderId="23" xfId="0" applyNumberFormat="1" applyFont="1" applyBorder="1" applyAlignment="1">
      <alignment horizontal="center" vertical="center"/>
    </xf>
    <xf numFmtId="166" fontId="26" fillId="0" borderId="10" xfId="0" applyNumberFormat="1" applyFont="1" applyBorder="1" applyAlignment="1">
      <alignment horizontal="center" vertical="center"/>
    </xf>
    <xf numFmtId="166" fontId="26" fillId="0" borderId="2" xfId="0" applyNumberFormat="1" applyFont="1" applyBorder="1" applyAlignment="1">
      <alignment horizontal="center" vertical="center"/>
    </xf>
    <xf numFmtId="168" fontId="30" fillId="0" borderId="11" xfId="0" applyNumberFormat="1" applyFont="1" applyBorder="1"/>
    <xf numFmtId="166" fontId="26" fillId="0" borderId="11" xfId="0" applyNumberFormat="1" applyFont="1" applyBorder="1" applyAlignment="1">
      <alignment vertical="center"/>
    </xf>
    <xf numFmtId="2" fontId="30" fillId="0" borderId="11" xfId="0" applyNumberFormat="1" applyFont="1" applyBorder="1"/>
    <xf numFmtId="166" fontId="26" fillId="4" borderId="11" xfId="0" applyNumberFormat="1" applyFont="1" applyFill="1" applyBorder="1" applyAlignment="1">
      <alignment horizontal="center" vertical="center"/>
    </xf>
    <xf numFmtId="166" fontId="26" fillId="0" borderId="11" xfId="0" applyNumberFormat="1" applyFont="1" applyBorder="1" applyAlignment="1">
      <alignment horizontal="center" vertical="center"/>
    </xf>
    <xf numFmtId="166" fontId="26" fillId="0" borderId="10" xfId="0" applyNumberFormat="1" applyFont="1" applyBorder="1" applyAlignment="1">
      <alignment horizontal="right" vertical="center"/>
    </xf>
  </cellXfs>
  <cellStyles count="6">
    <cellStyle name="Bad" xfId="1" builtinId="27"/>
    <cellStyle name="Input" xfId="2" builtinId="20"/>
    <cellStyle name="Normal" xfId="0" builtinId="0"/>
    <cellStyle name="Normal 2" xfId="4" xr:uid="{D13046EC-E0DF-425B-9180-F6B8AD89E7BD}"/>
    <cellStyle name="Normal 2 6" xfId="5" xr:uid="{820E2FB0-9D68-47F3-B215-BA0019B04F33}"/>
    <cellStyle name="Normal 3" xfId="3" xr:uid="{CFA9800C-CED4-4A83-B53C-F48070A20264}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leksandra Čepukėnienė" id="{C0A0B97C-728C-4991-B9AF-E28CA6EA52F3}" userId="S::aleksandra.cepukeniene@vert.lt::7ba7f082-a97b-45ee-82db-dfdea501f53a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37" dT="2025-08-25T13:50:40.15" personId="{C0A0B97C-728C-4991-B9AF-E28CA6EA52F3}" id="{E43B3D95-87ED-4C50-A656-E8A56435C8E1}">
    <text>+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5437A-72AE-45F8-8AFC-A6E665A64D88}">
  <sheetPr codeName="Sheet2">
    <tabColor rgb="FFFFC000"/>
    <pageSetUpPr fitToPage="1"/>
  </sheetPr>
  <dimension ref="A2:CB129"/>
  <sheetViews>
    <sheetView tabSelected="1" view="pageBreakPreview" zoomScale="55" zoomScaleNormal="100" zoomScaleSheetLayoutView="55" workbookViewId="0">
      <pane xSplit="3" ySplit="4" topLeftCell="BL15" activePane="bottomRight" state="frozen"/>
      <selection pane="topRight" activeCell="D1" sqref="D1"/>
      <selection pane="bottomLeft" activeCell="A6" sqref="A6"/>
      <selection pane="bottomRight" activeCell="BV31" sqref="BV31"/>
    </sheetView>
  </sheetViews>
  <sheetFormatPr defaultRowHeight="14.4" x14ac:dyDescent="0.3"/>
  <cols>
    <col min="1" max="1" width="7.88671875" bestFit="1" customWidth="1"/>
    <col min="2" max="2" width="87.44140625" customWidth="1"/>
    <col min="3" max="3" width="18" customWidth="1"/>
    <col min="4" max="18" width="17.109375" customWidth="1"/>
    <col min="19" max="19" width="17.109375" style="1" customWidth="1"/>
    <col min="20" max="21" width="17.109375" customWidth="1"/>
    <col min="22" max="22" width="17.109375" style="1" customWidth="1"/>
    <col min="23" max="23" width="17.109375" customWidth="1"/>
    <col min="24" max="24" width="17.109375" style="1" customWidth="1"/>
    <col min="25" max="34" width="17.109375" customWidth="1"/>
    <col min="35" max="35" width="17.109375" style="1" customWidth="1"/>
    <col min="36" max="52" width="17.109375" customWidth="1"/>
    <col min="53" max="53" width="17.88671875" customWidth="1"/>
    <col min="54" max="56" width="17.109375" style="1" customWidth="1"/>
    <col min="57" max="80" width="18" customWidth="1"/>
  </cols>
  <sheetData>
    <row r="2" spans="1:80" ht="15" thickBot="1" x14ac:dyDescent="0.35">
      <c r="H2" s="2"/>
      <c r="I2" s="2"/>
      <c r="J2" s="2"/>
      <c r="K2" s="2"/>
      <c r="L2" s="2"/>
      <c r="M2" s="2"/>
      <c r="N2" s="2"/>
    </row>
    <row r="3" spans="1:80" ht="15" thickBot="1" x14ac:dyDescent="0.35">
      <c r="D3" s="146" t="s">
        <v>106</v>
      </c>
      <c r="E3" s="147"/>
      <c r="F3" s="147"/>
      <c r="G3" s="136"/>
      <c r="H3" s="148" t="s">
        <v>107</v>
      </c>
      <c r="I3" s="149"/>
      <c r="J3" s="149"/>
      <c r="K3" s="150"/>
      <c r="L3" s="150"/>
      <c r="M3" s="150"/>
      <c r="N3" s="150"/>
      <c r="O3" s="151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6"/>
      <c r="AC3" s="137" t="s">
        <v>108</v>
      </c>
      <c r="AD3" s="138"/>
      <c r="AE3" s="139"/>
      <c r="AF3" s="139"/>
      <c r="AG3" s="139"/>
      <c r="AH3" s="139"/>
      <c r="AI3" s="139"/>
      <c r="AJ3" s="139"/>
      <c r="AK3" s="139"/>
      <c r="AL3" s="140"/>
      <c r="AM3" s="141" t="s">
        <v>109</v>
      </c>
      <c r="AN3" s="142"/>
      <c r="AO3" s="142"/>
      <c r="AP3" s="142"/>
      <c r="AQ3" s="143"/>
      <c r="AR3" s="143"/>
      <c r="AS3" s="143"/>
      <c r="AT3" s="143"/>
      <c r="AU3" s="143"/>
      <c r="AV3" s="143"/>
      <c r="AW3" s="144"/>
      <c r="AX3" s="144"/>
      <c r="AY3" s="144"/>
      <c r="AZ3" s="144"/>
      <c r="BA3" s="145"/>
    </row>
    <row r="4" spans="1:80" ht="58.5" customHeight="1" thickBot="1" x14ac:dyDescent="0.35">
      <c r="A4" s="90" t="s">
        <v>0</v>
      </c>
      <c r="B4" s="91" t="s">
        <v>1</v>
      </c>
      <c r="C4" s="92" t="s">
        <v>2</v>
      </c>
      <c r="D4" s="75" t="s">
        <v>91</v>
      </c>
      <c r="E4" s="23" t="s">
        <v>92</v>
      </c>
      <c r="F4" s="24" t="s">
        <v>3</v>
      </c>
      <c r="G4" s="41" t="s">
        <v>101</v>
      </c>
      <c r="H4" s="47" t="s">
        <v>94</v>
      </c>
      <c r="I4" s="48" t="s">
        <v>5</v>
      </c>
      <c r="J4" s="49" t="s">
        <v>93</v>
      </c>
      <c r="K4" s="48" t="s">
        <v>6</v>
      </c>
      <c r="L4" s="48" t="s">
        <v>7</v>
      </c>
      <c r="M4" s="48" t="s">
        <v>124</v>
      </c>
      <c r="N4" s="48" t="s">
        <v>8</v>
      </c>
      <c r="O4" s="57" t="s">
        <v>102</v>
      </c>
      <c r="P4" s="60" t="s">
        <v>15</v>
      </c>
      <c r="Q4" s="104" t="s">
        <v>10</v>
      </c>
      <c r="R4" s="61" t="s">
        <v>11</v>
      </c>
      <c r="S4" s="61" t="s">
        <v>98</v>
      </c>
      <c r="T4" s="61" t="s">
        <v>12</v>
      </c>
      <c r="U4" s="61" t="s">
        <v>13</v>
      </c>
      <c r="V4" s="61" t="s">
        <v>96</v>
      </c>
      <c r="W4" s="61" t="s">
        <v>14</v>
      </c>
      <c r="X4" s="61" t="s">
        <v>16</v>
      </c>
      <c r="Y4" s="61" t="s">
        <v>17</v>
      </c>
      <c r="Z4" s="61" t="s">
        <v>18</v>
      </c>
      <c r="AA4" s="62" t="s">
        <v>110</v>
      </c>
      <c r="AB4" s="63" t="s">
        <v>103</v>
      </c>
      <c r="AC4" s="65" t="s">
        <v>23</v>
      </c>
      <c r="AD4" s="66" t="s">
        <v>90</v>
      </c>
      <c r="AE4" s="66" t="s">
        <v>19</v>
      </c>
      <c r="AF4" s="66" t="s">
        <v>20</v>
      </c>
      <c r="AG4" s="66" t="s">
        <v>21</v>
      </c>
      <c r="AH4" s="66" t="s">
        <v>97</v>
      </c>
      <c r="AI4" s="66" t="s">
        <v>24</v>
      </c>
      <c r="AJ4" s="66" t="s">
        <v>22</v>
      </c>
      <c r="AK4" s="118" t="s">
        <v>95</v>
      </c>
      <c r="AL4" s="113" t="s">
        <v>104</v>
      </c>
      <c r="AM4" s="67" t="s">
        <v>25</v>
      </c>
      <c r="AN4" s="68" t="s">
        <v>26</v>
      </c>
      <c r="AO4" s="69" t="s">
        <v>27</v>
      </c>
      <c r="AP4" s="69" t="s">
        <v>112</v>
      </c>
      <c r="AQ4" s="69" t="s">
        <v>28</v>
      </c>
      <c r="AR4" s="68" t="s">
        <v>29</v>
      </c>
      <c r="AS4" s="69" t="s">
        <v>30</v>
      </c>
      <c r="AT4" s="69" t="s">
        <v>31</v>
      </c>
      <c r="AU4" s="69" t="s">
        <v>32</v>
      </c>
      <c r="AV4" s="69" t="s">
        <v>33</v>
      </c>
      <c r="AW4" s="68" t="s">
        <v>111</v>
      </c>
      <c r="AX4" s="68" t="s">
        <v>34</v>
      </c>
      <c r="AY4" s="68" t="s">
        <v>35</v>
      </c>
      <c r="AZ4" s="69" t="s">
        <v>36</v>
      </c>
      <c r="BA4" s="134" t="s">
        <v>105</v>
      </c>
      <c r="BB4" s="133" t="s">
        <v>149</v>
      </c>
      <c r="BC4" s="132" t="s">
        <v>125</v>
      </c>
      <c r="BD4" s="128" t="s">
        <v>126</v>
      </c>
      <c r="BE4" s="70" t="s">
        <v>127</v>
      </c>
      <c r="BF4" s="71" t="s">
        <v>129</v>
      </c>
      <c r="BG4" s="71" t="s">
        <v>56</v>
      </c>
      <c r="BH4" s="72" t="s">
        <v>130</v>
      </c>
      <c r="BI4" s="70" t="s">
        <v>131</v>
      </c>
      <c r="BJ4" s="73" t="s">
        <v>132</v>
      </c>
      <c r="BK4" s="73" t="s">
        <v>133</v>
      </c>
      <c r="BL4" s="71" t="s">
        <v>134</v>
      </c>
      <c r="BM4" s="71" t="s">
        <v>135</v>
      </c>
      <c r="BN4" s="72" t="s">
        <v>136</v>
      </c>
      <c r="BO4" s="72" t="s">
        <v>137</v>
      </c>
      <c r="BP4" s="73" t="s">
        <v>138</v>
      </c>
      <c r="BQ4" s="70" t="s">
        <v>139</v>
      </c>
      <c r="BR4" s="73" t="s">
        <v>58</v>
      </c>
      <c r="BS4" s="73" t="s">
        <v>140</v>
      </c>
      <c r="BT4" s="73" t="s">
        <v>57</v>
      </c>
      <c r="BU4" s="74" t="s">
        <v>141</v>
      </c>
      <c r="BV4" s="72" t="s">
        <v>142</v>
      </c>
      <c r="BW4" s="72" t="s">
        <v>143</v>
      </c>
      <c r="BX4" s="72" t="s">
        <v>144</v>
      </c>
      <c r="BY4" s="73" t="s">
        <v>145</v>
      </c>
      <c r="BZ4" s="71" t="s">
        <v>146</v>
      </c>
      <c r="CA4" s="72" t="s">
        <v>147</v>
      </c>
      <c r="CB4" s="72" t="s">
        <v>148</v>
      </c>
    </row>
    <row r="5" spans="1:80" ht="20.100000000000001" customHeight="1" x14ac:dyDescent="0.3">
      <c r="A5" s="93"/>
      <c r="B5" s="86" t="s">
        <v>59</v>
      </c>
      <c r="C5" s="94"/>
      <c r="D5" s="76"/>
      <c r="E5" s="25"/>
      <c r="F5" s="30"/>
      <c r="G5" s="43" t="s">
        <v>4</v>
      </c>
      <c r="H5" s="50"/>
      <c r="I5" s="46"/>
      <c r="J5" s="46"/>
      <c r="K5" s="46"/>
      <c r="L5" s="46"/>
      <c r="M5" s="46"/>
      <c r="N5" s="46"/>
      <c r="O5" s="43" t="s">
        <v>9</v>
      </c>
      <c r="P5" s="50"/>
      <c r="Q5" s="106"/>
      <c r="R5" s="46"/>
      <c r="S5" s="46"/>
      <c r="T5" s="46"/>
      <c r="U5" s="46"/>
      <c r="V5" s="46"/>
      <c r="W5" s="46"/>
      <c r="X5" s="46"/>
      <c r="Y5" s="46"/>
      <c r="Z5" s="46"/>
      <c r="AA5" s="55"/>
      <c r="AB5" s="64"/>
      <c r="AC5" s="50"/>
      <c r="AD5" s="46"/>
      <c r="AE5" s="46"/>
      <c r="AF5" s="46"/>
      <c r="AG5" s="46"/>
      <c r="AH5" s="46"/>
      <c r="AI5" s="46"/>
      <c r="AJ5" s="46"/>
      <c r="AK5" s="51"/>
      <c r="AL5" s="115"/>
      <c r="AM5" s="50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127"/>
      <c r="BB5" s="115"/>
      <c r="BC5" s="46"/>
      <c r="BD5" s="10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</row>
    <row r="6" spans="1:80" ht="20.100000000000001" customHeight="1" x14ac:dyDescent="0.35">
      <c r="A6" s="95" t="s">
        <v>60</v>
      </c>
      <c r="B6" s="87" t="s">
        <v>88</v>
      </c>
      <c r="C6" s="96" t="s">
        <v>61</v>
      </c>
      <c r="D6" s="77">
        <v>0.37744819327826007</v>
      </c>
      <c r="E6" s="15">
        <v>0.32746859311086035</v>
      </c>
      <c r="F6" s="31">
        <v>0.4281874378545778</v>
      </c>
      <c r="G6" s="11">
        <f>AVERAGE(D6:F6)</f>
        <v>0.3777014080812327</v>
      </c>
      <c r="H6" s="52">
        <v>0.42817307823757167</v>
      </c>
      <c r="I6" s="4">
        <v>0.47073887481845617</v>
      </c>
      <c r="J6" s="4">
        <v>0.41893576333498334</v>
      </c>
      <c r="K6" s="4">
        <v>0.37774166900618295</v>
      </c>
      <c r="L6" s="4">
        <v>0.59397978988155409</v>
      </c>
      <c r="M6" s="4">
        <v>0.4346523982584562</v>
      </c>
      <c r="N6" s="4">
        <v>0.41505718087084209</v>
      </c>
      <c r="O6" s="11">
        <f>(SUM(H6:N6)-MAX(H6:N6)-MIN(H6:N6))/(COUNT(H6:N6)-2)</f>
        <v>0.43351145910406191</v>
      </c>
      <c r="P6" s="52">
        <v>0.46645453191946862</v>
      </c>
      <c r="Q6" s="107">
        <v>0.354820116239973</v>
      </c>
      <c r="R6" s="4">
        <v>0.54187437822001283</v>
      </c>
      <c r="S6" s="4">
        <v>0.6453535454936522</v>
      </c>
      <c r="T6" s="4">
        <v>0.42215338506460692</v>
      </c>
      <c r="U6" s="4">
        <v>0.9730590541244265</v>
      </c>
      <c r="V6" s="4">
        <v>0.56773907481977282</v>
      </c>
      <c r="W6" s="4">
        <v>0.72186635488497475</v>
      </c>
      <c r="X6" s="4">
        <v>0.49898335006461558</v>
      </c>
      <c r="Y6" s="4">
        <v>0.4343002796668009</v>
      </c>
      <c r="Z6" s="4">
        <v>0.48530220628653931</v>
      </c>
      <c r="AA6" s="5">
        <v>0.39348247973691725</v>
      </c>
      <c r="AB6" s="11">
        <f>(SUM(P6:AA6)-MAX(P6:AA6)-MIN(P6:AA6))/(COUNT(P6:AA6)-2)</f>
        <v>0.51775095861573606</v>
      </c>
      <c r="AC6" s="52">
        <v>0.36270179646896544</v>
      </c>
      <c r="AD6" s="4">
        <v>0.18194105552039222</v>
      </c>
      <c r="AE6" s="4">
        <v>0.34238415916364273</v>
      </c>
      <c r="AF6" s="4">
        <v>0.33089137227897891</v>
      </c>
      <c r="AG6" s="4">
        <v>0.42095123126086748</v>
      </c>
      <c r="AH6" s="4">
        <v>0.39804219541875041</v>
      </c>
      <c r="AI6" s="4">
        <v>0.62753915465200261</v>
      </c>
      <c r="AJ6" s="4">
        <v>0.50643738396994542</v>
      </c>
      <c r="AK6" s="6">
        <v>0.42190282986522143</v>
      </c>
      <c r="AL6" s="116">
        <f>(SUM(AD6:AK6)-MAX(AD6:AK6)-MIN(AD6:AK6))/(COUNT(AD6:AK6)-2)</f>
        <v>0.40343486199290096</v>
      </c>
      <c r="AM6" s="52">
        <v>0.44685514003240417</v>
      </c>
      <c r="AN6" s="4">
        <v>0.7251523900822987</v>
      </c>
      <c r="AO6" s="4">
        <v>0.39998546973192833</v>
      </c>
      <c r="AP6" s="4">
        <v>0.87649066048977986</v>
      </c>
      <c r="AQ6" s="4">
        <v>0.26067910900733299</v>
      </c>
      <c r="AR6" s="4">
        <v>0.51910468783456809</v>
      </c>
      <c r="AS6" s="4">
        <v>0.65532029134326264</v>
      </c>
      <c r="AT6" s="4">
        <v>0.36808119424979008</v>
      </c>
      <c r="AU6" s="4">
        <v>0.39685284299207502</v>
      </c>
      <c r="AV6" s="4">
        <v>0.5091338424809122</v>
      </c>
      <c r="AW6" s="4">
        <v>0.5762782991745562</v>
      </c>
      <c r="AX6" s="4">
        <v>0.51881946524483236</v>
      </c>
      <c r="AY6" s="4">
        <v>0.58155801865796541</v>
      </c>
      <c r="AZ6" s="4">
        <v>0.40501757249625009</v>
      </c>
      <c r="BA6" s="123">
        <f>(SUM(AM6:AZ6)-MAX(AM6:AZ6)-MIN(AM6:AZ6))/(COUNT(AM6:AZ6)-2)</f>
        <v>0.50851326786007034</v>
      </c>
      <c r="BB6" s="124">
        <v>1.0116933045625067</v>
      </c>
      <c r="BC6" s="4">
        <v>0.75816678779069768</v>
      </c>
      <c r="BD6" s="107">
        <v>0.60582338565926253</v>
      </c>
      <c r="BE6" s="4">
        <v>0.58524994195416835</v>
      </c>
      <c r="BF6" s="4">
        <v>0.48473231253125287</v>
      </c>
      <c r="BG6" s="4">
        <v>1.9774808324205917</v>
      </c>
      <c r="BH6" s="4">
        <v>0.78729547458267402</v>
      </c>
      <c r="BI6" s="4">
        <v>0.78102462207280121</v>
      </c>
      <c r="BJ6" s="4">
        <v>0.98106954877785879</v>
      </c>
      <c r="BK6" s="4">
        <v>0.73067430877655026</v>
      </c>
      <c r="BL6" s="4">
        <v>0.76168807411375772</v>
      </c>
      <c r="BM6" s="4">
        <v>0.55177681368353437</v>
      </c>
      <c r="BN6" s="4">
        <v>0.45846713696580577</v>
      </c>
      <c r="BO6" s="4">
        <v>0.81662774096354862</v>
      </c>
      <c r="BP6" s="4">
        <v>0.58163467225949395</v>
      </c>
      <c r="BQ6" s="4">
        <v>0.5370348096009695</v>
      </c>
      <c r="BR6" s="4">
        <v>1.8370471184075892</v>
      </c>
      <c r="BS6" s="4">
        <v>1.3199219371384452</v>
      </c>
      <c r="BT6" s="4">
        <v>1.5341566962562716</v>
      </c>
      <c r="BU6" s="4">
        <v>0.24551927326295112</v>
      </c>
      <c r="BV6" s="4">
        <v>0.49071212075743481</v>
      </c>
      <c r="BW6" s="4"/>
      <c r="BX6" s="4"/>
      <c r="BY6" s="4"/>
      <c r="BZ6" s="4"/>
      <c r="CA6" s="4">
        <v>3.3384714193962743</v>
      </c>
      <c r="CB6" s="4"/>
    </row>
    <row r="7" spans="1:80" ht="20.100000000000001" customHeight="1" x14ac:dyDescent="0.3">
      <c r="A7" s="95" t="s">
        <v>62</v>
      </c>
      <c r="B7" s="87" t="s">
        <v>38</v>
      </c>
      <c r="C7" s="96" t="s">
        <v>39</v>
      </c>
      <c r="D7" s="77">
        <v>1.9900374815731585E-2</v>
      </c>
      <c r="E7" s="15">
        <v>0.16264220293444931</v>
      </c>
      <c r="F7" s="31">
        <v>1.2695111796990496E-2</v>
      </c>
      <c r="G7" s="11">
        <f t="shared" ref="G7:G14" si="0">AVERAGE(D7:F7)</f>
        <v>6.5079229849057132E-2</v>
      </c>
      <c r="H7" s="52">
        <v>2.9987558603274504E-3</v>
      </c>
      <c r="I7" s="4">
        <v>4.9023200717012438E-3</v>
      </c>
      <c r="J7" s="4">
        <v>1.5806500772623969E-3</v>
      </c>
      <c r="K7" s="4">
        <v>1.6460235137587823E-2</v>
      </c>
      <c r="L7" s="4">
        <v>3.6249361571815747E-3</v>
      </c>
      <c r="M7" s="4">
        <v>0.21005704825446969</v>
      </c>
      <c r="N7" s="4">
        <v>6.0536159697644745E-3</v>
      </c>
      <c r="O7" s="11">
        <f>(SUM(H7:N7)-MAX(H7:N7)-MIN(H7:N7))/(COUNT(H7:N7)-2)</f>
        <v>6.8079726393125125E-3</v>
      </c>
      <c r="P7" s="52">
        <v>4.0305688162723598E-2</v>
      </c>
      <c r="Q7" s="107">
        <v>2.877360241760037E-2</v>
      </c>
      <c r="R7" s="4">
        <v>7.336362612335541E-2</v>
      </c>
      <c r="S7" s="4">
        <v>6.1864673485444527E-2</v>
      </c>
      <c r="T7" s="4">
        <v>1.7947456439995367E-2</v>
      </c>
      <c r="U7" s="4">
        <v>9.219135749184261E-2</v>
      </c>
      <c r="V7" s="4">
        <v>2.5903334612510355E-2</v>
      </c>
      <c r="W7" s="4">
        <v>4.0515656371962916E-2</v>
      </c>
      <c r="X7" s="4">
        <v>5.02895766142867E-2</v>
      </c>
      <c r="Y7" s="4">
        <v>5.5738897588877095E-2</v>
      </c>
      <c r="Z7" s="4">
        <v>2.8749891054879292E-2</v>
      </c>
      <c r="AA7" s="5">
        <v>0.22973730457848909</v>
      </c>
      <c r="AB7" s="11">
        <f>(SUM(P7:AA7)-MAX(P7:AA7)-MIN(P7:AA7))/(COUNT(P7:AA7)-2)</f>
        <v>4.9769630392348281E-2</v>
      </c>
      <c r="AC7" s="52">
        <v>2.4936598568351977E-2</v>
      </c>
      <c r="AD7" s="4">
        <v>0.18370423204945316</v>
      </c>
      <c r="AE7" s="4">
        <v>0.10851517850015706</v>
      </c>
      <c r="AF7" s="4">
        <v>6.0885795958283591E-2</v>
      </c>
      <c r="AG7" s="4">
        <v>7.9878682523477088E-2</v>
      </c>
      <c r="AH7" s="4">
        <v>3.015314061092458E-2</v>
      </c>
      <c r="AI7" s="4">
        <v>2.9721848362494391E-2</v>
      </c>
      <c r="AJ7" s="4">
        <v>0.18350799779371207</v>
      </c>
      <c r="AK7" s="6">
        <v>4.9612825691028706E-2</v>
      </c>
      <c r="AL7" s="116">
        <f>(SUM(AD7:AK7)-MAX(AD7:AK7)-MIN(AD7:AK7))/(COUNT(AD7:AK7)-2)</f>
        <v>8.5425603512930506E-2</v>
      </c>
      <c r="AM7" s="52">
        <v>1.4645135566188197E-2</v>
      </c>
      <c r="AN7" s="4">
        <v>0.37002930015105773</v>
      </c>
      <c r="AO7" s="4">
        <v>2.9137294394091975E-2</v>
      </c>
      <c r="AP7" s="4">
        <v>0</v>
      </c>
      <c r="AQ7" s="4">
        <v>4.7504360102981487E-2</v>
      </c>
      <c r="AR7" s="4">
        <v>9.1062009544613839E-2</v>
      </c>
      <c r="AS7" s="4">
        <v>0.23667187151461072</v>
      </c>
      <c r="AT7" s="4">
        <v>0.40821507760532144</v>
      </c>
      <c r="AU7" s="4">
        <v>0.2742193620593173</v>
      </c>
      <c r="AV7" s="4">
        <v>3.862850248022523E-2</v>
      </c>
      <c r="AW7" s="4">
        <v>0.12465539188943445</v>
      </c>
      <c r="AX7" s="4">
        <v>8.0941756774136481E-2</v>
      </c>
      <c r="AY7" s="4">
        <v>0.17926437897422676</v>
      </c>
      <c r="AZ7" s="4">
        <v>5.2945032014756657E-2</v>
      </c>
      <c r="BA7" s="123">
        <f>(SUM(AM7:AZ7)-MAX(AM7:AZ7)-MIN(AM7:AZ7))/(COUNT(AM7:AZ7)-2)</f>
        <v>0.12830869962213673</v>
      </c>
      <c r="BB7" s="124">
        <v>2.9789848838638316E-2</v>
      </c>
      <c r="BC7" s="4">
        <v>0.24805796316359696</v>
      </c>
      <c r="BD7" s="107">
        <v>0.1431454591751728</v>
      </c>
      <c r="BE7" s="4">
        <v>2.8225032378365867E-2</v>
      </c>
      <c r="BF7" s="4">
        <v>2.6277452516423407E-2</v>
      </c>
      <c r="BG7" s="4">
        <v>0.82147540983606548</v>
      </c>
      <c r="BH7" s="4">
        <v>0.10008619425836027</v>
      </c>
      <c r="BI7" s="4">
        <v>7.5172157920651322E-2</v>
      </c>
      <c r="BJ7" s="4">
        <v>0.15534160294364108</v>
      </c>
      <c r="BK7" s="4">
        <v>0.16387394342387016</v>
      </c>
      <c r="BL7" s="4">
        <v>0.15583295089490592</v>
      </c>
      <c r="BM7" s="4">
        <v>0.11622801668414762</v>
      </c>
      <c r="BN7" s="4">
        <v>1.8620566820848561E-2</v>
      </c>
      <c r="BO7" s="4">
        <v>0.72395014538450675</v>
      </c>
      <c r="BP7" s="4">
        <v>0.10424205419313494</v>
      </c>
      <c r="BQ7" s="4">
        <v>9.230482201057226E-2</v>
      </c>
      <c r="BR7" s="4">
        <v>0</v>
      </c>
      <c r="BS7" s="4">
        <v>7.9723953695458594E-2</v>
      </c>
      <c r="BT7" s="4">
        <v>0.11654135338345864</v>
      </c>
      <c r="BU7" s="4">
        <v>0.21739130434782608</v>
      </c>
      <c r="BV7" s="4">
        <v>2.8208744710860365E-2</v>
      </c>
      <c r="BW7" s="4"/>
      <c r="BX7" s="4"/>
      <c r="BY7" s="4"/>
      <c r="BZ7" s="4"/>
      <c r="CA7" s="4">
        <v>0</v>
      </c>
      <c r="CB7" s="4"/>
    </row>
    <row r="8" spans="1:80" ht="20.100000000000001" customHeight="1" x14ac:dyDescent="0.3">
      <c r="A8" s="95" t="s">
        <v>62</v>
      </c>
      <c r="B8" s="87" t="s">
        <v>38</v>
      </c>
      <c r="C8" s="96"/>
      <c r="D8" s="77" t="s">
        <v>123</v>
      </c>
      <c r="E8" s="15" t="s">
        <v>123</v>
      </c>
      <c r="F8" s="31" t="s">
        <v>123</v>
      </c>
      <c r="G8" s="11"/>
      <c r="H8" s="52" t="s">
        <v>123</v>
      </c>
      <c r="I8" s="4" t="s">
        <v>123</v>
      </c>
      <c r="J8" s="4" t="s">
        <v>123</v>
      </c>
      <c r="K8" s="4" t="s">
        <v>123</v>
      </c>
      <c r="L8" s="4" t="s">
        <v>123</v>
      </c>
      <c r="M8" s="4" t="s">
        <v>123</v>
      </c>
      <c r="N8" s="4" t="s">
        <v>123</v>
      </c>
      <c r="O8" s="11"/>
      <c r="P8" s="52" t="s">
        <v>123</v>
      </c>
      <c r="Q8" s="107" t="s">
        <v>123</v>
      </c>
      <c r="R8" s="4" t="s">
        <v>123</v>
      </c>
      <c r="S8" s="4" t="s">
        <v>123</v>
      </c>
      <c r="T8" s="4" t="s">
        <v>123</v>
      </c>
      <c r="U8" s="4" t="s">
        <v>123</v>
      </c>
      <c r="V8" s="4" t="s">
        <v>123</v>
      </c>
      <c r="W8" s="4"/>
      <c r="X8" s="4" t="s">
        <v>123</v>
      </c>
      <c r="Y8" s="4" t="s">
        <v>123</v>
      </c>
      <c r="Z8" s="4" t="s">
        <v>123</v>
      </c>
      <c r="AA8" s="5" t="s">
        <v>123</v>
      </c>
      <c r="AB8" s="11"/>
      <c r="AC8" s="52" t="s">
        <v>123</v>
      </c>
      <c r="AD8" s="4" t="s">
        <v>123</v>
      </c>
      <c r="AE8" s="4" t="s">
        <v>123</v>
      </c>
      <c r="AF8" s="4" t="s">
        <v>123</v>
      </c>
      <c r="AG8" s="4" t="s">
        <v>123</v>
      </c>
      <c r="AH8" s="4" t="s">
        <v>123</v>
      </c>
      <c r="AI8" s="4" t="s">
        <v>123</v>
      </c>
      <c r="AJ8" s="4" t="s">
        <v>123</v>
      </c>
      <c r="AK8" s="6" t="s">
        <v>123</v>
      </c>
      <c r="AL8" s="116"/>
      <c r="AM8" s="52" t="s">
        <v>123</v>
      </c>
      <c r="AN8" s="4" t="s">
        <v>123</v>
      </c>
      <c r="AO8" s="4" t="s">
        <v>123</v>
      </c>
      <c r="AP8" s="4" t="s">
        <v>123</v>
      </c>
      <c r="AQ8" s="4" t="s">
        <v>123</v>
      </c>
      <c r="AR8" s="4" t="s">
        <v>123</v>
      </c>
      <c r="AS8" s="4" t="s">
        <v>123</v>
      </c>
      <c r="AT8" s="4" t="s">
        <v>123</v>
      </c>
      <c r="AU8" s="4" t="s">
        <v>123</v>
      </c>
      <c r="AV8" s="4" t="s">
        <v>123</v>
      </c>
      <c r="AW8" s="4" t="s">
        <v>123</v>
      </c>
      <c r="AX8" s="4" t="s">
        <v>123</v>
      </c>
      <c r="AY8" s="4" t="s">
        <v>123</v>
      </c>
      <c r="AZ8" s="4" t="s">
        <v>123</v>
      </c>
      <c r="BA8" s="123"/>
      <c r="BB8" s="124" t="s">
        <v>123</v>
      </c>
      <c r="BC8" s="4" t="s">
        <v>123</v>
      </c>
      <c r="BD8" s="4" t="s">
        <v>123</v>
      </c>
      <c r="BE8" s="4" t="s">
        <v>123</v>
      </c>
      <c r="BF8" s="4" t="s">
        <v>123</v>
      </c>
      <c r="BG8" s="4" t="s">
        <v>123</v>
      </c>
      <c r="BH8" s="4" t="s">
        <v>123</v>
      </c>
      <c r="BI8" s="4" t="s">
        <v>123</v>
      </c>
      <c r="BJ8" s="4" t="s">
        <v>123</v>
      </c>
      <c r="BK8" s="4" t="s">
        <v>123</v>
      </c>
      <c r="BL8" s="4" t="s">
        <v>123</v>
      </c>
      <c r="BM8" s="4" t="s">
        <v>123</v>
      </c>
      <c r="BN8" s="4" t="s">
        <v>123</v>
      </c>
      <c r="BO8" s="4" t="s">
        <v>123</v>
      </c>
      <c r="BP8" s="4" t="s">
        <v>123</v>
      </c>
      <c r="BQ8" s="4" t="s">
        <v>123</v>
      </c>
      <c r="BR8" s="4" t="s">
        <v>123</v>
      </c>
      <c r="BS8" s="4" t="s">
        <v>123</v>
      </c>
      <c r="BT8" s="4" t="s">
        <v>123</v>
      </c>
      <c r="BU8" s="4" t="s">
        <v>123</v>
      </c>
      <c r="BV8" s="4" t="s">
        <v>123</v>
      </c>
      <c r="BW8" s="4" t="s">
        <v>123</v>
      </c>
      <c r="BX8" s="4" t="s">
        <v>123</v>
      </c>
      <c r="BY8" s="4" t="s">
        <v>123</v>
      </c>
      <c r="BZ8" s="4" t="s">
        <v>123</v>
      </c>
      <c r="CA8" s="4" t="s">
        <v>123</v>
      </c>
      <c r="CB8" s="4" t="s">
        <v>123</v>
      </c>
    </row>
    <row r="9" spans="1:80" ht="20.100000000000001" customHeight="1" x14ac:dyDescent="0.35">
      <c r="A9" s="95" t="s">
        <v>63</v>
      </c>
      <c r="B9" s="87" t="s">
        <v>40</v>
      </c>
      <c r="C9" s="96" t="s">
        <v>61</v>
      </c>
      <c r="D9" s="78">
        <v>0.43220273718884206</v>
      </c>
      <c r="E9" s="16">
        <v>0.42774810388740026</v>
      </c>
      <c r="F9" s="32">
        <v>0.34088619812672111</v>
      </c>
      <c r="G9" s="11">
        <f>AVERAGE(D9:F9)</f>
        <v>0.40027901306765451</v>
      </c>
      <c r="H9" s="52">
        <v>0.44670642114511627</v>
      </c>
      <c r="I9" s="4">
        <v>0.61695913382775935</v>
      </c>
      <c r="J9" s="4">
        <v>0.50373173643193692</v>
      </c>
      <c r="K9" s="4">
        <v>0.4528289460391568</v>
      </c>
      <c r="L9" s="4">
        <v>1.6383793985145503</v>
      </c>
      <c r="M9" s="4">
        <v>0.63674432101691869</v>
      </c>
      <c r="N9" s="4">
        <v>0.17364794213543408</v>
      </c>
      <c r="O9" s="11">
        <f>(SUM(H9:N9)-MAX(H9:N9)-MIN(H9:N9))/(COUNT(H9:N9)-2)</f>
        <v>0.53139411169217765</v>
      </c>
      <c r="P9" s="52">
        <v>1.1456854393437452</v>
      </c>
      <c r="Q9" s="107">
        <v>0.90803129060203058</v>
      </c>
      <c r="R9" s="4">
        <v>0.50672370600992955</v>
      </c>
      <c r="S9" s="4">
        <v>0.84138628483369726</v>
      </c>
      <c r="T9" s="4">
        <v>1.1177445251842439</v>
      </c>
      <c r="U9" s="4">
        <v>0.8008933001529891</v>
      </c>
      <c r="V9" s="4">
        <v>0.98165972856666084</v>
      </c>
      <c r="W9" s="4">
        <v>0.43544150137663479</v>
      </c>
      <c r="X9" s="4">
        <v>0.71012607988865395</v>
      </c>
      <c r="Y9" s="4">
        <v>0.61080197167003514</v>
      </c>
      <c r="Z9" s="4">
        <v>0.5707650070335385</v>
      </c>
      <c r="AA9" s="5">
        <v>0.55298361336772284</v>
      </c>
      <c r="AB9" s="11">
        <f>(SUM(P9:AA9)-MAX(P9:AA9)-MIN(P9:AA9))/(COUNT(P9:AA9)-2)</f>
        <v>0.76011155073095005</v>
      </c>
      <c r="AC9" s="52">
        <v>0.92892454252102985</v>
      </c>
      <c r="AD9" s="4">
        <v>0.8310170263238541</v>
      </c>
      <c r="AE9" s="4">
        <v>0.64552356487057749</v>
      </c>
      <c r="AF9" s="4">
        <v>1.6434401453240297</v>
      </c>
      <c r="AG9" s="4">
        <v>0.75324297469626178</v>
      </c>
      <c r="AH9" s="4">
        <v>0.99637763493918552</v>
      </c>
      <c r="AI9" s="4">
        <v>1.0783014045211545</v>
      </c>
      <c r="AJ9" s="4">
        <v>0.29529389880952384</v>
      </c>
      <c r="AK9" s="6">
        <v>0.8867153532175982</v>
      </c>
      <c r="AL9" s="116">
        <f>(SUM(AD9:AK9)-MAX(AD9:AK9)-MIN(AD9:AK9))/(COUNT(AD9:AK9)-2)</f>
        <v>0.86519632642810507</v>
      </c>
      <c r="AM9" s="52">
        <v>0.76843133151984377</v>
      </c>
      <c r="AN9" s="4">
        <v>0.73681618040162655</v>
      </c>
      <c r="AO9" s="4">
        <v>0.38687312225560433</v>
      </c>
      <c r="AP9" s="4">
        <v>0.43604463782128755</v>
      </c>
      <c r="AQ9" s="4">
        <v>0.75801135397348585</v>
      </c>
      <c r="AR9" s="4">
        <v>1.0636325966582423</v>
      </c>
      <c r="AS9" s="4">
        <v>1.6507823280398533</v>
      </c>
      <c r="AT9" s="4">
        <v>1.3917045057631854</v>
      </c>
      <c r="AU9" s="4">
        <v>1.4953875604824485</v>
      </c>
      <c r="AV9" s="4">
        <v>1.0468949311849616</v>
      </c>
      <c r="AW9" s="4">
        <v>2.3550276918477224</v>
      </c>
      <c r="AX9" s="4">
        <v>1.3313782079857051</v>
      </c>
      <c r="AY9" s="4">
        <v>0.35842395985300035</v>
      </c>
      <c r="AZ9" s="4">
        <v>0.90582623144128205</v>
      </c>
      <c r="BA9" s="123">
        <f>(SUM(AM9:AZ9)-MAX(AM9:AZ9)-MIN(AM9:AZ9))/(COUNT(AM9:AZ9)-2)</f>
        <v>0.99764858229396058</v>
      </c>
      <c r="BB9" s="124">
        <v>3.1756422940564857</v>
      </c>
      <c r="BC9" s="4">
        <v>1.4808770469053567</v>
      </c>
      <c r="BD9" s="107">
        <v>1.011005102417263</v>
      </c>
      <c r="BE9" s="4">
        <v>1.5370376714929885</v>
      </c>
      <c r="BF9" s="4">
        <v>0.69581128872061848</v>
      </c>
      <c r="BG9" s="4" t="s">
        <v>128</v>
      </c>
      <c r="BH9" s="4">
        <v>1.8217253243192761</v>
      </c>
      <c r="BI9" s="4">
        <v>3.9941385956992494</v>
      </c>
      <c r="BJ9" s="4">
        <v>0.44953211889565781</v>
      </c>
      <c r="BK9" s="4">
        <v>1.3855024636765634</v>
      </c>
      <c r="BL9" s="4">
        <v>0.33093503339404978</v>
      </c>
      <c r="BM9" s="4">
        <v>2.7053524112347644</v>
      </c>
      <c r="BN9" s="4">
        <v>0.94580364824865948</v>
      </c>
      <c r="BO9" s="4">
        <v>2.7119119834209791</v>
      </c>
      <c r="BP9" s="4">
        <v>0.57395026453613918</v>
      </c>
      <c r="BQ9" s="4">
        <v>1.5263657384579326</v>
      </c>
      <c r="BR9" s="4">
        <v>0.91367521367521376</v>
      </c>
      <c r="BS9" s="4">
        <v>2.9761226621095602</v>
      </c>
      <c r="BT9" s="4">
        <v>7.6335877862595423</v>
      </c>
      <c r="BU9" s="4">
        <v>3.5326086956521738</v>
      </c>
      <c r="BV9" s="4">
        <v>3.0671620462989422</v>
      </c>
      <c r="BW9" s="4"/>
      <c r="BX9" s="4"/>
      <c r="BY9" s="4"/>
      <c r="BZ9" s="4"/>
      <c r="CA9" s="4" t="s">
        <v>128</v>
      </c>
      <c r="CB9" s="4"/>
    </row>
    <row r="10" spans="1:80" ht="20.100000000000001" customHeight="1" x14ac:dyDescent="0.3">
      <c r="A10" s="95" t="s">
        <v>64</v>
      </c>
      <c r="B10" s="87" t="s">
        <v>41</v>
      </c>
      <c r="C10" s="96" t="s">
        <v>87</v>
      </c>
      <c r="D10" s="78">
        <v>0.38234310342313849</v>
      </c>
      <c r="E10" s="16">
        <v>0.62248475353282162</v>
      </c>
      <c r="F10" s="32">
        <v>0.73347413466011857</v>
      </c>
      <c r="G10" s="11">
        <f t="shared" si="0"/>
        <v>0.5794339972053596</v>
      </c>
      <c r="H10" s="52">
        <v>0.44030986395996424</v>
      </c>
      <c r="I10" s="4">
        <v>1.4401030959764485</v>
      </c>
      <c r="J10" s="4">
        <v>1.0318588518898422</v>
      </c>
      <c r="K10" s="4">
        <v>0.87644653095579828</v>
      </c>
      <c r="L10" s="4">
        <v>0.99974275486735831</v>
      </c>
      <c r="M10" s="4">
        <v>1.2444881248649298</v>
      </c>
      <c r="N10" s="4">
        <v>0.53727485402978414</v>
      </c>
      <c r="O10" s="11">
        <f>(SUM(H10:N10)-MAX(H10:N10)-MIN(H10:N10))/(COUNT(H10:N10)-2)</f>
        <v>0.93796222332154233</v>
      </c>
      <c r="P10" s="52">
        <v>2.2902905418310295</v>
      </c>
      <c r="Q10" s="107">
        <v>1.4455378343852787</v>
      </c>
      <c r="R10" s="4">
        <v>2.9894622537184343</v>
      </c>
      <c r="S10" s="4">
        <v>5.3978682012024519</v>
      </c>
      <c r="T10" s="4">
        <v>2.6824087213442867</v>
      </c>
      <c r="U10" s="4">
        <v>1.0898800842487619</v>
      </c>
      <c r="V10" s="4">
        <v>2.5965489205207359</v>
      </c>
      <c r="W10" s="4">
        <v>3.2125542371695301</v>
      </c>
      <c r="X10" s="4">
        <v>2.5280908115321958</v>
      </c>
      <c r="Y10" s="4">
        <v>1.8813478319493095</v>
      </c>
      <c r="Z10" s="4">
        <v>1.2822129898008867</v>
      </c>
      <c r="AA10" s="5">
        <v>3.7689010057932619</v>
      </c>
      <c r="AB10" s="11">
        <f>(SUM(P10:AA10)-MAX(P10:AA10)-MIN(P10:AA10))/(COUNT(P10:AA10)-2)</f>
        <v>2.4677355148044944</v>
      </c>
      <c r="AC10" s="52">
        <v>1.0412993090850877</v>
      </c>
      <c r="AD10" s="4">
        <v>2.606927114532422</v>
      </c>
      <c r="AE10" s="4">
        <v>2.0921420098042796</v>
      </c>
      <c r="AF10" s="4">
        <v>4.4277806745439063</v>
      </c>
      <c r="AG10" s="4">
        <v>2.0094046800664143</v>
      </c>
      <c r="AH10" s="4">
        <v>3.2637527727593842</v>
      </c>
      <c r="AI10" s="4">
        <v>3.337445791580385</v>
      </c>
      <c r="AJ10" s="4">
        <v>5.1174849481914171</v>
      </c>
      <c r="AK10" s="6">
        <v>4.6641829408054356</v>
      </c>
      <c r="AL10" s="116">
        <f>(SUM(AD10:AK10)-MAX(AD10:AK10)-MIN(AD10:AK10))/(COUNT(AD10:AK10)-2)</f>
        <v>3.3987052173376355</v>
      </c>
      <c r="AM10" s="52">
        <v>8.0067505241090142</v>
      </c>
      <c r="AN10" s="4">
        <v>4.7182923319061274</v>
      </c>
      <c r="AO10" s="4">
        <v>2.7122194332862799</v>
      </c>
      <c r="AP10" s="4">
        <v>3.2922117655452099</v>
      </c>
      <c r="AQ10" s="4">
        <v>2.1310115929537847</v>
      </c>
      <c r="AR10" s="4">
        <v>2.140566995030539</v>
      </c>
      <c r="AS10" s="4">
        <v>1.5457381714670939</v>
      </c>
      <c r="AT10" s="4">
        <v>2.4028681976045534</v>
      </c>
      <c r="AU10" s="4">
        <v>5.4448299553418078</v>
      </c>
      <c r="AV10" s="4">
        <v>4.4156183803868458</v>
      </c>
      <c r="AW10" s="4">
        <v>6.4185580597558305</v>
      </c>
      <c r="AX10" s="4">
        <v>3.2484093934311069</v>
      </c>
      <c r="AY10" s="4">
        <v>4.1378746999818334</v>
      </c>
      <c r="AZ10" s="4">
        <v>1.6461960022118471</v>
      </c>
      <c r="BA10" s="123">
        <f>(SUM(AM10:AZ10)-MAX(AM10:AZ10)-MIN(AM10:AZ10))/(COUNT(AM10:AZ10)-2)</f>
        <v>3.5590547339529812</v>
      </c>
      <c r="BB10" s="124">
        <v>4.6504783940376555</v>
      </c>
      <c r="BC10" s="4">
        <v>1.6391317446134681</v>
      </c>
      <c r="BD10" s="107">
        <v>2.9353882615028772</v>
      </c>
      <c r="BE10" s="4">
        <v>2.6720299719898239</v>
      </c>
      <c r="BF10" s="4">
        <v>3.2679914824157645</v>
      </c>
      <c r="BG10" s="4">
        <v>3.7149374094700152</v>
      </c>
      <c r="BH10" s="4">
        <v>2.3863925606077632</v>
      </c>
      <c r="BI10" s="4">
        <v>8.2977769493502347</v>
      </c>
      <c r="BJ10" s="4">
        <v>8.1781567460042854</v>
      </c>
      <c r="BK10" s="4">
        <v>3.9492716767388449</v>
      </c>
      <c r="BL10" s="4">
        <v>4.2744024459030774</v>
      </c>
      <c r="BM10" s="4">
        <v>1.2972855887605119</v>
      </c>
      <c r="BN10" s="4">
        <v>2.3162437542688545</v>
      </c>
      <c r="BO10" s="4">
        <v>3.8954036692918437</v>
      </c>
      <c r="BP10" s="4">
        <v>1.5636328380376983</v>
      </c>
      <c r="BQ10" s="4">
        <v>4.8606823071181724</v>
      </c>
      <c r="BR10" s="4">
        <v>9.8734321041760502</v>
      </c>
      <c r="BS10" s="4">
        <v>0</v>
      </c>
      <c r="BT10" s="4">
        <v>6.5110013471037274</v>
      </c>
      <c r="BU10" s="4">
        <v>1.1928192282459593</v>
      </c>
      <c r="BV10" s="4">
        <v>6.5915740285147741</v>
      </c>
      <c r="BW10" s="4"/>
      <c r="BX10" s="4"/>
      <c r="BY10" s="4"/>
      <c r="BZ10" s="4"/>
      <c r="CA10" s="4">
        <v>6.89563563148445</v>
      </c>
      <c r="CB10" s="4"/>
    </row>
    <row r="11" spans="1:80" ht="20.100000000000001" customHeight="1" x14ac:dyDescent="0.3">
      <c r="A11" s="97"/>
      <c r="B11" s="87"/>
      <c r="C11" s="96"/>
      <c r="D11" s="78"/>
      <c r="E11" s="16"/>
      <c r="F11" s="33"/>
      <c r="G11" s="11"/>
      <c r="H11" s="8"/>
      <c r="I11" s="9"/>
      <c r="J11" s="9"/>
      <c r="K11" s="9"/>
      <c r="L11" s="9"/>
      <c r="M11" s="9"/>
      <c r="N11" s="9"/>
      <c r="O11" s="11"/>
      <c r="P11" s="8"/>
      <c r="Q11" s="108"/>
      <c r="R11" s="9"/>
      <c r="S11" s="12"/>
      <c r="T11" s="9"/>
      <c r="U11" s="9"/>
      <c r="V11" s="12"/>
      <c r="W11" s="9"/>
      <c r="X11" s="12"/>
      <c r="Y11" s="9"/>
      <c r="Z11" s="9"/>
      <c r="AA11" s="33"/>
      <c r="AB11" s="11"/>
      <c r="AC11" s="8"/>
      <c r="AD11" s="9"/>
      <c r="AE11" s="9"/>
      <c r="AF11" s="9"/>
      <c r="AG11" s="9"/>
      <c r="AH11" s="9"/>
      <c r="AI11" s="9"/>
      <c r="AJ11" s="12"/>
      <c r="AK11" s="119"/>
      <c r="AL11" s="116"/>
      <c r="AM11" s="8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123"/>
      <c r="BB11" s="124"/>
      <c r="BC11" s="4"/>
      <c r="BD11" s="107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S11" s="4"/>
      <c r="BT11" s="4"/>
      <c r="BU11" s="4"/>
      <c r="BV11" s="4"/>
      <c r="BW11" s="4"/>
      <c r="BX11" s="4"/>
      <c r="BY11" s="4"/>
      <c r="BZ11" s="4"/>
      <c r="CA11" s="4"/>
      <c r="CB11" s="4"/>
    </row>
    <row r="12" spans="1:80" ht="20.100000000000001" customHeight="1" x14ac:dyDescent="0.3">
      <c r="A12" s="95" t="s">
        <v>65</v>
      </c>
      <c r="B12" s="87" t="s">
        <v>89</v>
      </c>
      <c r="C12" s="96" t="s">
        <v>42</v>
      </c>
      <c r="D12" s="155">
        <v>1.0199301699557781</v>
      </c>
      <c r="E12" s="156">
        <v>0.82666629001067182</v>
      </c>
      <c r="F12" s="157">
        <v>1.0766078660089846</v>
      </c>
      <c r="G12" s="11">
        <f t="shared" si="0"/>
        <v>0.97440144199181145</v>
      </c>
      <c r="H12" s="161">
        <v>0.72743170705080751</v>
      </c>
      <c r="I12" s="156">
        <v>0.79968777246159128</v>
      </c>
      <c r="J12" s="156">
        <v>0.69457995585170618</v>
      </c>
      <c r="K12" s="156">
        <v>0.66354098954297569</v>
      </c>
      <c r="L12" s="156">
        <v>1.0061825395821276</v>
      </c>
      <c r="M12" s="156">
        <v>0.92083171804604647</v>
      </c>
      <c r="N12" s="156">
        <v>0.87370869146305896</v>
      </c>
      <c r="O12" s="11">
        <f t="shared" ref="O12:O21" si="1">(SUM(H12:N12)-MAX(H12:N12)-MIN(H12:N12))/(COUNT(H12:N12)-2)</f>
        <v>0.80324796897464201</v>
      </c>
      <c r="P12" s="161">
        <v>1.0189986197631244</v>
      </c>
      <c r="Q12" s="155">
        <v>1.2116526361896667</v>
      </c>
      <c r="R12" s="156">
        <v>0.90192558613824714</v>
      </c>
      <c r="S12" s="156">
        <v>1.4298519606318767</v>
      </c>
      <c r="T12" s="156">
        <v>1.0056648576741589</v>
      </c>
      <c r="U12" s="156">
        <v>0.66958678936786042</v>
      </c>
      <c r="V12" s="156">
        <v>0.90465347091616455</v>
      </c>
      <c r="W12" s="156">
        <v>0.98131828897142437</v>
      </c>
      <c r="X12" s="156">
        <v>0.92156493024422848</v>
      </c>
      <c r="Y12" s="156">
        <v>1.2180710223156672</v>
      </c>
      <c r="Z12" s="156">
        <v>0.7733683602187239</v>
      </c>
      <c r="AA12" s="157">
        <v>1.0816397970760734</v>
      </c>
      <c r="AB12" s="11">
        <f t="shared" ref="AB12:AB21" si="2">(SUM(P12:AA12)-MAX(P12:AA12)-MIN(P12:AA12))/(COUNT(P12:AA12)-2)</f>
        <v>1.0018857569507478</v>
      </c>
      <c r="AC12" s="161">
        <v>1.0340510777095275</v>
      </c>
      <c r="AD12" s="156">
        <v>0.85732874892752542</v>
      </c>
      <c r="AE12" s="156">
        <v>1.0767276739723406</v>
      </c>
      <c r="AF12" s="156">
        <v>0.90382350449743465</v>
      </c>
      <c r="AG12" s="156">
        <v>1.1698546626651671</v>
      </c>
      <c r="AH12" s="156">
        <v>0.89480596780270572</v>
      </c>
      <c r="AI12" s="156">
        <v>1.2215235057285341</v>
      </c>
      <c r="AJ12" s="156">
        <v>1.5541233688746499</v>
      </c>
      <c r="AK12" s="176">
        <v>1.0013210556873131</v>
      </c>
      <c r="AL12" s="116">
        <f t="shared" ref="AL12:AL21" si="3">(SUM(AD12:AK12)-MAX(AD12:AK12)-MIN(AD12:AK12))/(COUNT(AD12:AK12)-2)</f>
        <v>1.0446760617255824</v>
      </c>
      <c r="AM12" s="161">
        <v>1.5158338383181311</v>
      </c>
      <c r="AN12" s="156">
        <v>1.1729467567205814</v>
      </c>
      <c r="AO12" s="156">
        <v>3.3033515824996607</v>
      </c>
      <c r="AP12" s="156">
        <v>1.3378966899154081</v>
      </c>
      <c r="AQ12" s="156">
        <v>1.2237588895882088</v>
      </c>
      <c r="AR12" s="156">
        <v>1.4591671016498928</v>
      </c>
      <c r="AS12" s="156">
        <v>1.5718037651401411</v>
      </c>
      <c r="AT12" s="156">
        <v>1.5162994618095966</v>
      </c>
      <c r="AU12" s="156">
        <v>1.9414895004941422</v>
      </c>
      <c r="AV12" s="156">
        <v>1.5435986407914113</v>
      </c>
      <c r="AW12" s="156">
        <v>1.7744668610604359</v>
      </c>
      <c r="AX12" s="156">
        <v>1.2930719488535285</v>
      </c>
      <c r="AY12" s="156">
        <v>1.0992032140864922</v>
      </c>
      <c r="AZ12" s="156">
        <v>1.4062759548740522</v>
      </c>
      <c r="BA12" s="123">
        <f t="shared" ref="BA12:BA21" si="4">(SUM(AM12:AZ12)-MAX(AM12:AZ12)-MIN(AM12:AZ12))/(COUNT(AM12:AZ12)-2)</f>
        <v>1.4797174507679607</v>
      </c>
      <c r="BB12" s="124">
        <v>1.5464464634512425</v>
      </c>
      <c r="BC12" s="4">
        <v>1.4506075341632743</v>
      </c>
      <c r="BD12" s="107">
        <v>1.6043487503528369</v>
      </c>
      <c r="BE12" s="4">
        <v>1.1192957436184419</v>
      </c>
      <c r="BF12" s="4">
        <v>1.906090122702754</v>
      </c>
      <c r="BG12" s="4">
        <v>22.723861642718298</v>
      </c>
      <c r="BH12" s="4">
        <v>1.1008945781440616</v>
      </c>
      <c r="BI12" s="4">
        <v>1.1151846774860088</v>
      </c>
      <c r="BJ12" s="4">
        <v>1.8547034453571063</v>
      </c>
      <c r="BK12" s="4">
        <v>1.6025584141412594</v>
      </c>
      <c r="BL12" s="4">
        <v>1.5148525956109979</v>
      </c>
      <c r="BM12" s="4">
        <v>5.7705452879804096</v>
      </c>
      <c r="BN12" s="4">
        <v>2.4548698415211487</v>
      </c>
      <c r="BO12" s="4">
        <v>2.3682541494674574</v>
      </c>
      <c r="BP12" s="4">
        <v>1.1686897748773211</v>
      </c>
      <c r="BQ12" s="4">
        <v>5.557363248536352</v>
      </c>
      <c r="BR12" s="4">
        <v>6.4133613157169336</v>
      </c>
      <c r="BS12" s="4">
        <v>2.9410010643306657</v>
      </c>
      <c r="BT12" s="4">
        <v>9.7051006923744048</v>
      </c>
      <c r="BU12" s="4">
        <v>12.951140564096127</v>
      </c>
      <c r="BV12" s="4">
        <v>183.92047337653963</v>
      </c>
      <c r="BW12" s="4"/>
      <c r="BX12" s="4"/>
      <c r="BY12" s="4"/>
      <c r="BZ12" s="4"/>
      <c r="CA12" s="4">
        <v>224.57933699932096</v>
      </c>
      <c r="CB12" s="4"/>
    </row>
    <row r="13" spans="1:80" ht="20.100000000000001" customHeight="1" x14ac:dyDescent="0.3">
      <c r="A13" s="95" t="s">
        <v>66</v>
      </c>
      <c r="B13" s="87" t="s">
        <v>113</v>
      </c>
      <c r="C13" s="96" t="s">
        <v>42</v>
      </c>
      <c r="D13" s="155">
        <v>1.0306718804874766</v>
      </c>
      <c r="E13" s="156">
        <v>0.73652693693412041</v>
      </c>
      <c r="F13" s="157">
        <v>1.1002640483645196</v>
      </c>
      <c r="G13" s="11">
        <f t="shared" si="0"/>
        <v>0.95582095526203892</v>
      </c>
      <c r="H13" s="161">
        <v>0.72345509076403525</v>
      </c>
      <c r="I13" s="156">
        <v>0.73838925095478858</v>
      </c>
      <c r="J13" s="156">
        <v>0.68148994048580247</v>
      </c>
      <c r="K13" s="156">
        <v>0.66005759123627794</v>
      </c>
      <c r="L13" s="156">
        <v>0.85719773536421562</v>
      </c>
      <c r="M13" s="156">
        <v>1.0950201778026656</v>
      </c>
      <c r="N13" s="156">
        <v>0.63445134912333068</v>
      </c>
      <c r="O13" s="11">
        <f t="shared" si="1"/>
        <v>0.73211792176102386</v>
      </c>
      <c r="P13" s="161">
        <v>0.98913518516145515</v>
      </c>
      <c r="Q13" s="155">
        <v>0.91424050941649904</v>
      </c>
      <c r="R13" s="156">
        <v>0.90915497048911509</v>
      </c>
      <c r="S13" s="156">
        <v>1.4663093949035648</v>
      </c>
      <c r="T13" s="156">
        <v>1.0487658504394592</v>
      </c>
      <c r="U13" s="156">
        <v>0.67973908943136963</v>
      </c>
      <c r="V13" s="156">
        <v>0.82828503695667388</v>
      </c>
      <c r="W13" s="156">
        <v>0.80510309415156689</v>
      </c>
      <c r="X13" s="156">
        <v>0.96502569009420436</v>
      </c>
      <c r="Y13" s="156">
        <v>0.8892500597207087</v>
      </c>
      <c r="Z13" s="156">
        <v>0.86698269848199283</v>
      </c>
      <c r="AA13" s="157">
        <v>1.241752434828306</v>
      </c>
      <c r="AB13" s="11">
        <f t="shared" si="2"/>
        <v>0.94576955297399823</v>
      </c>
      <c r="AC13" s="161">
        <v>0.95954831353546977</v>
      </c>
      <c r="AD13" s="156">
        <v>0.8542772580591923</v>
      </c>
      <c r="AE13" s="156">
        <v>1.157656054065898</v>
      </c>
      <c r="AF13" s="156">
        <v>0.84197645699845169</v>
      </c>
      <c r="AG13" s="156">
        <v>1.0224798817631087</v>
      </c>
      <c r="AH13" s="156">
        <v>0.94606084549943847</v>
      </c>
      <c r="AI13" s="156">
        <v>1.7845038677783926</v>
      </c>
      <c r="AJ13" s="156">
        <v>1.7106560819182315</v>
      </c>
      <c r="AK13" s="176">
        <v>1.4246090550221069</v>
      </c>
      <c r="AL13" s="116">
        <f t="shared" si="3"/>
        <v>1.1859565293879961</v>
      </c>
      <c r="AM13" s="161">
        <v>1.2974918007447456</v>
      </c>
      <c r="AN13" s="156">
        <v>1.6422964687097619</v>
      </c>
      <c r="AO13" s="156">
        <v>3.0156179106359779</v>
      </c>
      <c r="AP13" s="156">
        <v>1.3691770973848973</v>
      </c>
      <c r="AQ13" s="156">
        <v>1.4370151371486255</v>
      </c>
      <c r="AR13" s="156">
        <v>1.6352350802776472</v>
      </c>
      <c r="AS13" s="156">
        <v>1.438521667122298</v>
      </c>
      <c r="AT13" s="156">
        <v>1.7245361251294027</v>
      </c>
      <c r="AU13" s="156">
        <v>1.7506840477278884</v>
      </c>
      <c r="AV13" s="156">
        <v>1.4317247089029661</v>
      </c>
      <c r="AW13" s="156">
        <v>2.2601538786558004</v>
      </c>
      <c r="AX13" s="156">
        <v>1.7570141621809201</v>
      </c>
      <c r="AY13" s="156">
        <v>1.6483693825941266</v>
      </c>
      <c r="AZ13" s="156">
        <v>1.5072953005322647</v>
      </c>
      <c r="BA13" s="123">
        <f t="shared" si="4"/>
        <v>1.6335019213638831</v>
      </c>
      <c r="BB13" s="124">
        <v>1.8750884783411244</v>
      </c>
      <c r="BC13" s="4">
        <v>1.3969895573615396</v>
      </c>
      <c r="BD13" s="107">
        <v>1.8612806887775257</v>
      </c>
      <c r="BE13" s="4">
        <v>0.88243049229136206</v>
      </c>
      <c r="BF13" s="4">
        <v>1.7343646877934065</v>
      </c>
      <c r="BG13" s="4">
        <v>21.837671277484109</v>
      </c>
      <c r="BH13" s="4">
        <v>1.3360887986423078</v>
      </c>
      <c r="BI13" s="4">
        <v>0.91197128358057278</v>
      </c>
      <c r="BJ13" s="4">
        <v>1.9834158929051269</v>
      </c>
      <c r="BK13" s="4">
        <v>1.6833484183950997</v>
      </c>
      <c r="BL13" s="4">
        <v>1.3422406226772541</v>
      </c>
      <c r="BM13" s="4">
        <v>6.5949952721055523</v>
      </c>
      <c r="BN13" s="4">
        <v>4.2776288421138986</v>
      </c>
      <c r="BO13" s="4">
        <v>1.5237124429191149</v>
      </c>
      <c r="BP13" s="4">
        <v>1.2273810002884855</v>
      </c>
      <c r="BQ13" s="4">
        <v>5.5066983088917461</v>
      </c>
      <c r="BR13" s="4">
        <v>12.729679104957134</v>
      </c>
      <c r="BS13" s="4">
        <v>2.0396735469319909</v>
      </c>
      <c r="BT13" s="4">
        <v>20.836881396678056</v>
      </c>
      <c r="BU13" s="4">
        <v>26.15225308273213</v>
      </c>
      <c r="BV13" s="4">
        <v>32.6600972842907</v>
      </c>
      <c r="BW13" s="4"/>
      <c r="BX13" s="4"/>
      <c r="BY13" s="4"/>
      <c r="BZ13" s="4"/>
      <c r="CA13" s="4">
        <v>65.281799845630559</v>
      </c>
      <c r="CB13" s="4"/>
    </row>
    <row r="14" spans="1:80" ht="20.100000000000001" customHeight="1" x14ac:dyDescent="0.3">
      <c r="A14" s="95" t="s">
        <v>67</v>
      </c>
      <c r="B14" s="87" t="s">
        <v>114</v>
      </c>
      <c r="C14" s="96" t="s">
        <v>42</v>
      </c>
      <c r="D14" s="155">
        <v>1.0336729302633074</v>
      </c>
      <c r="E14" s="156">
        <v>0.98786329980436438</v>
      </c>
      <c r="F14" s="157">
        <v>1.0479699594084717</v>
      </c>
      <c r="G14" s="11">
        <f t="shared" si="0"/>
        <v>1.0231687298253813</v>
      </c>
      <c r="H14" s="161">
        <v>0.70986384109529799</v>
      </c>
      <c r="I14" s="156">
        <v>0.80287187021821138</v>
      </c>
      <c r="J14" s="156">
        <v>0.7027029306710213</v>
      </c>
      <c r="K14" s="156">
        <v>0.62049968950573442</v>
      </c>
      <c r="L14" s="156">
        <v>1.1458781097952648</v>
      </c>
      <c r="M14" s="156">
        <v>0.81786270532638172</v>
      </c>
      <c r="N14" s="156">
        <v>1.0285270597106271</v>
      </c>
      <c r="O14" s="11">
        <f t="shared" si="1"/>
        <v>0.81236568140430809</v>
      </c>
      <c r="P14" s="161">
        <v>1.08528674704366</v>
      </c>
      <c r="Q14" s="155">
        <v>1.5687360622330213</v>
      </c>
      <c r="R14" s="156">
        <v>0.89270824206415866</v>
      </c>
      <c r="S14" s="156">
        <v>1.4418619932212682</v>
      </c>
      <c r="T14" s="156">
        <v>0.9560750226350182</v>
      </c>
      <c r="U14" s="156">
        <v>0.63591375120550031</v>
      </c>
      <c r="V14" s="156">
        <v>0.99241277543415662</v>
      </c>
      <c r="W14" s="156">
        <v>1.0787611575151999</v>
      </c>
      <c r="X14" s="156">
        <v>0.90582915759721128</v>
      </c>
      <c r="Y14" s="156">
        <v>1.4137341510255705</v>
      </c>
      <c r="Z14" s="156">
        <v>0.68950146425739356</v>
      </c>
      <c r="AA14" s="157">
        <v>1.0254976082016345</v>
      </c>
      <c r="AB14" s="11">
        <f t="shared" si="2"/>
        <v>1.048166831899527</v>
      </c>
      <c r="AC14" s="161">
        <v>1.1036134977088126</v>
      </c>
      <c r="AD14" s="156">
        <v>0.85085589921370164</v>
      </c>
      <c r="AE14" s="156">
        <v>1.0267627201160072</v>
      </c>
      <c r="AF14" s="156">
        <v>0.88977640592598306</v>
      </c>
      <c r="AG14" s="156">
        <v>1.5451653982246225</v>
      </c>
      <c r="AH14" s="156">
        <v>0.81759416256925255</v>
      </c>
      <c r="AI14" s="156">
        <v>1.0188008094103829</v>
      </c>
      <c r="AJ14" s="156">
        <v>1.5357322497170895</v>
      </c>
      <c r="AK14" s="176">
        <v>0.84672203627934151</v>
      </c>
      <c r="AL14" s="116">
        <f t="shared" si="3"/>
        <v>1.028108353443751</v>
      </c>
      <c r="AM14" s="161">
        <v>2.716081592878421</v>
      </c>
      <c r="AN14" s="156">
        <v>0.92464007601061715</v>
      </c>
      <c r="AO14" s="156">
        <v>3.9414742519497774</v>
      </c>
      <c r="AP14" s="156">
        <v>1.3052202464925688</v>
      </c>
      <c r="AQ14" s="156">
        <v>1.0091777621074349</v>
      </c>
      <c r="AR14" s="156">
        <v>1.239399925105541</v>
      </c>
      <c r="AS14" s="156">
        <v>1.6873242995627817</v>
      </c>
      <c r="AT14" s="156">
        <v>1.2304407196475515</v>
      </c>
      <c r="AU14" s="156">
        <v>2.677789801971564</v>
      </c>
      <c r="AV14" s="156">
        <v>1.8359669738843434</v>
      </c>
      <c r="AW14" s="156">
        <v>1.4788745537240167</v>
      </c>
      <c r="AX14" s="156">
        <v>1.0104408651290422</v>
      </c>
      <c r="AY14" s="156">
        <v>0.89735118531779512</v>
      </c>
      <c r="AZ14" s="156">
        <v>1.2995846812186422</v>
      </c>
      <c r="BA14" s="123">
        <f t="shared" si="4"/>
        <v>1.5345784581443771</v>
      </c>
      <c r="BB14" s="124">
        <v>1.770394079330597</v>
      </c>
      <c r="BC14" s="4">
        <v>1.6028911494456743</v>
      </c>
      <c r="BD14" s="107">
        <v>1.4123179216953257</v>
      </c>
      <c r="BE14" s="4">
        <v>1.3158302636647272</v>
      </c>
      <c r="BF14" s="4">
        <v>2.2485406664484202</v>
      </c>
      <c r="BG14" s="4">
        <v>58.824426829269576</v>
      </c>
      <c r="BH14" s="4">
        <v>1.0035386611344441</v>
      </c>
      <c r="BI14" s="4">
        <v>1.5107109891384327</v>
      </c>
      <c r="BJ14" s="4">
        <v>1.6206494772662978</v>
      </c>
      <c r="BK14" s="4">
        <v>1.52844565442615</v>
      </c>
      <c r="BL14" s="4">
        <v>1.6204481160973163</v>
      </c>
      <c r="BM14" s="4">
        <v>4.8846847373582998</v>
      </c>
      <c r="BN14" s="4">
        <v>1.6945556386903553</v>
      </c>
      <c r="BO14" s="4">
        <v>3.5047523412162684</v>
      </c>
      <c r="BP14" s="4">
        <v>1.2317251904219051</v>
      </c>
      <c r="BQ14" s="4">
        <v>6.3349357111819495</v>
      </c>
      <c r="BR14" s="4">
        <v>6.9420665954870167</v>
      </c>
      <c r="BS14" s="4">
        <v>7.9824915778035193</v>
      </c>
      <c r="BT14" s="4">
        <v>0</v>
      </c>
      <c r="BU14" s="4">
        <v>0</v>
      </c>
      <c r="BV14" s="4">
        <v>335.12420815730417</v>
      </c>
      <c r="BW14" s="4"/>
      <c r="BX14" s="4"/>
      <c r="BY14" s="4"/>
      <c r="BZ14" s="4"/>
      <c r="CA14" s="4">
        <v>304.21737154828179</v>
      </c>
      <c r="CB14" s="4"/>
    </row>
    <row r="15" spans="1:80" ht="20.100000000000001" customHeight="1" x14ac:dyDescent="0.3">
      <c r="A15" s="95" t="s">
        <v>68</v>
      </c>
      <c r="B15" s="87" t="s">
        <v>115</v>
      </c>
      <c r="C15" s="96" t="s">
        <v>42</v>
      </c>
      <c r="D15" s="155">
        <v>0.89966206047454611</v>
      </c>
      <c r="E15" s="156">
        <v>0.51884115225670913</v>
      </c>
      <c r="F15" s="157">
        <v>1.1956864208208589</v>
      </c>
      <c r="G15" s="11">
        <f>AVERAGE(D15:F15)</f>
        <v>0.87139654451737136</v>
      </c>
      <c r="H15" s="161">
        <v>0.94650912209116422</v>
      </c>
      <c r="I15" s="156">
        <v>1.3734290843161707</v>
      </c>
      <c r="J15" s="156">
        <v>0.69503726955960732</v>
      </c>
      <c r="K15" s="156">
        <v>1.819220036030579</v>
      </c>
      <c r="L15" s="156">
        <v>1.0339272322689825</v>
      </c>
      <c r="M15" s="156">
        <v>0.86324076202843036</v>
      </c>
      <c r="N15" s="156">
        <v>1.103396404497313</v>
      </c>
      <c r="O15" s="11">
        <f t="shared" si="1"/>
        <v>1.0641005210404122</v>
      </c>
      <c r="P15" s="161">
        <v>0.73755444682968418</v>
      </c>
      <c r="Q15" s="155">
        <v>1.0314898620736586</v>
      </c>
      <c r="R15" s="156">
        <v>0.96347672680088137</v>
      </c>
      <c r="S15" s="156">
        <v>1.1964214123015622</v>
      </c>
      <c r="T15" s="156">
        <v>1.2142564175959305</v>
      </c>
      <c r="U15" s="156">
        <v>0.89115421707186371</v>
      </c>
      <c r="V15" s="156">
        <v>0.81218643955503744</v>
      </c>
      <c r="W15" s="156">
        <v>1.3140887290472576</v>
      </c>
      <c r="X15" s="156">
        <v>0.8109082170011902</v>
      </c>
      <c r="Y15" s="156">
        <v>2.9441884366356552</v>
      </c>
      <c r="Z15" s="156">
        <v>1.1247428019119625</v>
      </c>
      <c r="AA15" s="157">
        <v>0.792385542380875</v>
      </c>
      <c r="AB15" s="11">
        <f>(SUM(P15:AA15)-MAX(P15:AA15)-MIN(P15:AA15))/(COUNT(P15:AA15)-2)</f>
        <v>1.0151110365740219</v>
      </c>
      <c r="AC15" s="161">
        <v>0.94988842871321866</v>
      </c>
      <c r="AD15" s="156">
        <v>0.91627888932095902</v>
      </c>
      <c r="AE15" s="156">
        <v>1.0070680296184509</v>
      </c>
      <c r="AF15" s="156">
        <v>1.7880153560371936</v>
      </c>
      <c r="AG15" s="156">
        <v>0.71457429391687921</v>
      </c>
      <c r="AH15" s="156">
        <v>1.3996100905321305</v>
      </c>
      <c r="AI15" s="156">
        <v>0.78256470854632199</v>
      </c>
      <c r="AJ15" s="156">
        <v>1.1034126058870004</v>
      </c>
      <c r="AK15" s="176">
        <v>0.69583878149555001</v>
      </c>
      <c r="AL15" s="116">
        <f t="shared" si="3"/>
        <v>0.98725143630362355</v>
      </c>
      <c r="AM15" s="161">
        <v>0.57194178218430136</v>
      </c>
      <c r="AN15" s="156">
        <v>1.2201222079228562</v>
      </c>
      <c r="AO15" s="156">
        <v>1.3565420159967065</v>
      </c>
      <c r="AP15" s="156">
        <v>1.3506626620513611</v>
      </c>
      <c r="AQ15" s="156">
        <v>2.5265608556131434</v>
      </c>
      <c r="AR15" s="156">
        <v>3.0101924640054496</v>
      </c>
      <c r="AS15" s="156">
        <v>1.7389130773638581</v>
      </c>
      <c r="AT15" s="156">
        <v>2.7947570142943641</v>
      </c>
      <c r="AU15" s="156">
        <v>1.0151961139509025</v>
      </c>
      <c r="AV15" s="156">
        <v>0.96110653982711414</v>
      </c>
      <c r="AW15" s="156">
        <v>1.4665270124646372</v>
      </c>
      <c r="AX15" s="156">
        <v>1.5190245418440635</v>
      </c>
      <c r="AY15" s="156">
        <v>0.80596927469904811</v>
      </c>
      <c r="AZ15" s="156">
        <v>1.7237720779919459</v>
      </c>
      <c r="BA15" s="123">
        <f t="shared" si="4"/>
        <v>1.5399294495016669</v>
      </c>
      <c r="BB15" s="124">
        <v>0.58893541463286092</v>
      </c>
      <c r="BC15" s="4">
        <v>1.0719497075573587</v>
      </c>
      <c r="BD15" s="107">
        <v>1.6593553116708171</v>
      </c>
      <c r="BE15" s="4">
        <v>1.0670792779809815</v>
      </c>
      <c r="BF15" s="4">
        <v>1.663587068833952</v>
      </c>
      <c r="BG15" s="4">
        <v>4.7800637009422111</v>
      </c>
      <c r="BH15" s="4">
        <v>0.70639203402860495</v>
      </c>
      <c r="BI15" s="4">
        <v>0.86730662853871343</v>
      </c>
      <c r="BJ15" s="4">
        <v>2.6362959455413573</v>
      </c>
      <c r="BK15" s="4">
        <v>1.6754702414248754</v>
      </c>
      <c r="BL15" s="4">
        <v>1.9652442997092112</v>
      </c>
      <c r="BM15" s="4">
        <v>6.3556383989512684</v>
      </c>
      <c r="BN15" s="4">
        <v>2.6580062908933026</v>
      </c>
      <c r="BO15" s="4">
        <v>1.7616293880112917</v>
      </c>
      <c r="BP15" s="4">
        <v>0.73943263729415865</v>
      </c>
      <c r="BQ15" s="4">
        <v>3.0202859333161962</v>
      </c>
      <c r="BR15" s="4">
        <v>1.5246526113719066</v>
      </c>
      <c r="BS15" s="4">
        <v>2.1133843778342989</v>
      </c>
      <c r="BT15" s="4">
        <v>4.1735065662629403</v>
      </c>
      <c r="BU15" s="4">
        <v>12.501569426256758</v>
      </c>
      <c r="BV15" s="4">
        <v>0</v>
      </c>
      <c r="BW15" s="4"/>
      <c r="BX15" s="4"/>
      <c r="BY15" s="4"/>
      <c r="BZ15" s="4"/>
      <c r="CA15" s="4"/>
      <c r="CB15" s="4"/>
    </row>
    <row r="16" spans="1:80" ht="20.100000000000001" customHeight="1" x14ac:dyDescent="0.3">
      <c r="A16" s="95" t="s">
        <v>69</v>
      </c>
      <c r="B16" s="87" t="s">
        <v>116</v>
      </c>
      <c r="C16" s="96" t="s">
        <v>37</v>
      </c>
      <c r="D16" s="78">
        <v>4.6969284662122908</v>
      </c>
      <c r="E16" s="16">
        <v>2.1500884554017858</v>
      </c>
      <c r="F16" s="32">
        <v>0.7948402263496348</v>
      </c>
      <c r="G16" s="123">
        <f t="shared" ref="G16:G21" si="5">AVERAGE(D16:F16)</f>
        <v>2.5472857159879037</v>
      </c>
      <c r="H16" s="78">
        <v>0.55799903546840579</v>
      </c>
      <c r="I16" s="16">
        <v>3.2340440030533606</v>
      </c>
      <c r="J16" s="16">
        <v>1.5113847181458795</v>
      </c>
      <c r="K16" s="16">
        <v>3.3808192785749034</v>
      </c>
      <c r="L16" s="16">
        <v>0.79537579932131774</v>
      </c>
      <c r="M16" s="16">
        <v>0.67471383623163295</v>
      </c>
      <c r="N16" s="32">
        <v>0.16544413928902443</v>
      </c>
      <c r="O16" s="11">
        <f t="shared" si="1"/>
        <v>1.3547034784441194</v>
      </c>
      <c r="P16" s="165">
        <v>1.6243873648108853</v>
      </c>
      <c r="Q16" s="166">
        <v>0.9366437509713853</v>
      </c>
      <c r="R16" s="166">
        <v>6.4159139355857242</v>
      </c>
      <c r="S16" s="166">
        <v>5.0346092409320296</v>
      </c>
      <c r="T16" s="166">
        <v>1.0589884481088288</v>
      </c>
      <c r="U16" s="166">
        <v>1.5752842954774577</v>
      </c>
      <c r="V16" s="166">
        <v>2.2908356172696558</v>
      </c>
      <c r="W16" s="166">
        <v>1.3950038502589561</v>
      </c>
      <c r="X16" s="166">
        <v>6.9135580740411697</v>
      </c>
      <c r="Y16" s="166">
        <v>3.9263884650669238</v>
      </c>
      <c r="Z16" s="166">
        <v>0.396548907115708</v>
      </c>
      <c r="AA16" s="167">
        <v>1.0677330204362785</v>
      </c>
      <c r="AB16" s="11">
        <f t="shared" si="2"/>
        <v>2.5325787988918131</v>
      </c>
      <c r="AC16" s="162">
        <v>1.0269718195895816</v>
      </c>
      <c r="AD16" s="163">
        <v>1.0449294418211181</v>
      </c>
      <c r="AE16" s="163">
        <v>1.6736637453535019</v>
      </c>
      <c r="AF16" s="163">
        <v>1.995018325660646</v>
      </c>
      <c r="AG16" s="163">
        <v>2.0311063337253108</v>
      </c>
      <c r="AH16" s="163">
        <v>1.9763811061926466</v>
      </c>
      <c r="AI16" s="163">
        <v>1.8594845255799242</v>
      </c>
      <c r="AJ16" s="163">
        <v>2.1742027117730642</v>
      </c>
      <c r="AK16" s="177">
        <v>1.9022955327385218</v>
      </c>
      <c r="AL16" s="116">
        <f t="shared" si="3"/>
        <v>1.9063249282084254</v>
      </c>
      <c r="AM16" s="162">
        <v>1.353943161677218</v>
      </c>
      <c r="AN16" s="163">
        <v>2.3925316521141382</v>
      </c>
      <c r="AO16" s="163">
        <v>0.44264066303475252</v>
      </c>
      <c r="AP16" s="163">
        <v>2.4321633379358345</v>
      </c>
      <c r="AQ16" s="163">
        <v>1.3442388978630955</v>
      </c>
      <c r="AR16" s="163">
        <v>0.34638885583356405</v>
      </c>
      <c r="AS16" s="163">
        <v>1.0115258356576635</v>
      </c>
      <c r="AT16" s="163">
        <v>0.65663253934686772</v>
      </c>
      <c r="AU16" s="163">
        <v>0.52904625548188822</v>
      </c>
      <c r="AV16" s="163">
        <v>0.34860767722506175</v>
      </c>
      <c r="AW16" s="163">
        <v>0.30759191849925083</v>
      </c>
      <c r="AX16" s="163">
        <v>1.0656494802059666</v>
      </c>
      <c r="AY16" s="163">
        <v>0.85305133150730494</v>
      </c>
      <c r="AZ16" s="163">
        <v>1.1394462602093716</v>
      </c>
      <c r="BA16" s="123">
        <f t="shared" si="4"/>
        <v>0.95697521751307413</v>
      </c>
      <c r="BB16" s="107">
        <v>0.72557676600191112</v>
      </c>
      <c r="BC16" s="4">
        <v>0.36450091316897482</v>
      </c>
      <c r="BD16" s="4">
        <v>1.0145457411185381</v>
      </c>
      <c r="BE16" s="4">
        <v>1.3275057941102844</v>
      </c>
      <c r="BF16" s="4">
        <v>0.31068198677047087</v>
      </c>
      <c r="BG16" s="4">
        <v>0.25238319478464166</v>
      </c>
      <c r="BH16" s="4">
        <v>1.3798856793304433</v>
      </c>
      <c r="BI16" s="4">
        <v>2.7169074070779722</v>
      </c>
      <c r="BJ16" s="4">
        <v>0.43654102318256405</v>
      </c>
      <c r="BK16" s="4">
        <v>0.66077174236452185</v>
      </c>
      <c r="BL16" s="4">
        <v>0.31703667984608808</v>
      </c>
      <c r="BM16" s="4">
        <v>0.14797117973636842</v>
      </c>
      <c r="BN16" s="4">
        <v>0.50935171129037504</v>
      </c>
      <c r="BO16" s="4">
        <v>1.0557087835694607</v>
      </c>
      <c r="BP16" s="4">
        <v>0.77789300031784669</v>
      </c>
      <c r="BQ16" s="4">
        <v>0.74961896741679201</v>
      </c>
      <c r="BR16" s="4">
        <v>2.3847865060513587</v>
      </c>
      <c r="BS16" s="4">
        <v>0.53981851929331859</v>
      </c>
      <c r="BT16" s="4">
        <v>0.14194118003331721</v>
      </c>
      <c r="BU16" s="4">
        <v>1.8335832815491553E-2</v>
      </c>
      <c r="BV16" s="4">
        <v>7.1733940066364688E-2</v>
      </c>
      <c r="BW16" s="4"/>
      <c r="BX16" s="4"/>
      <c r="BY16" s="4"/>
      <c r="BZ16" s="4"/>
      <c r="CA16" s="4">
        <v>0.16865759047103235</v>
      </c>
      <c r="CB16" s="4"/>
    </row>
    <row r="17" spans="1:80" ht="20.100000000000001" customHeight="1" x14ac:dyDescent="0.3">
      <c r="A17" s="95" t="s">
        <v>70</v>
      </c>
      <c r="B17" s="87" t="s">
        <v>117</v>
      </c>
      <c r="C17" s="96" t="s">
        <v>37</v>
      </c>
      <c r="D17" s="79">
        <v>6.4308386595479883</v>
      </c>
      <c r="E17" s="17">
        <v>3.9852219513303822</v>
      </c>
      <c r="F17" s="34">
        <v>8.3658426422117085</v>
      </c>
      <c r="G17" s="123">
        <f t="shared" si="5"/>
        <v>6.2606344176966928</v>
      </c>
      <c r="H17" s="79">
        <v>1.3579772117053699</v>
      </c>
      <c r="I17" s="17">
        <v>2.5471815300396838</v>
      </c>
      <c r="J17" s="17">
        <v>5.1354037012887925</v>
      </c>
      <c r="K17" s="17">
        <v>6.0556238079606528</v>
      </c>
      <c r="L17" s="17">
        <v>1.9745650682117959</v>
      </c>
      <c r="M17" s="17">
        <v>2.2394022463757</v>
      </c>
      <c r="N17" s="34">
        <v>3.051836030039778</v>
      </c>
      <c r="O17" s="11">
        <f t="shared" si="1"/>
        <v>2.9896777151911498</v>
      </c>
      <c r="P17" s="165">
        <v>5.4148656139900408</v>
      </c>
      <c r="Q17" s="166">
        <v>0.51594192464222777</v>
      </c>
      <c r="R17" s="166">
        <v>3.6419285318975323</v>
      </c>
      <c r="S17" s="166">
        <v>1.4084528803714109</v>
      </c>
      <c r="T17" s="166">
        <v>1.8638717671001153</v>
      </c>
      <c r="U17" s="166">
        <v>1.5104593118307661</v>
      </c>
      <c r="V17" s="166">
        <v>1.4171918693509973</v>
      </c>
      <c r="W17" s="166">
        <v>3.1494969982791896</v>
      </c>
      <c r="X17" s="166">
        <v>8.3820876192386145</v>
      </c>
      <c r="Y17" s="166">
        <v>3.7740478375249547</v>
      </c>
      <c r="Z17" s="166">
        <v>2.6339932409983564E-2</v>
      </c>
      <c r="AA17" s="167">
        <v>6.3339801838496657</v>
      </c>
      <c r="AB17" s="11">
        <f t="shared" si="2"/>
        <v>2.9030236918836896</v>
      </c>
      <c r="AC17" s="162">
        <v>0.47044465637578803</v>
      </c>
      <c r="AD17" s="163">
        <v>3.3049395068866105</v>
      </c>
      <c r="AE17" s="163">
        <v>4.6281697220304752</v>
      </c>
      <c r="AF17" s="163">
        <v>2.5930218603389767</v>
      </c>
      <c r="AG17" s="163">
        <v>2.1844321736392374</v>
      </c>
      <c r="AH17" s="163">
        <v>4.0448221321294326</v>
      </c>
      <c r="AI17" s="163">
        <v>1.4049772666397957</v>
      </c>
      <c r="AJ17" s="163">
        <v>1.1521723532161152</v>
      </c>
      <c r="AK17" s="177">
        <v>2.6136900484096843</v>
      </c>
      <c r="AL17" s="116">
        <f t="shared" si="3"/>
        <v>2.6909804980072898</v>
      </c>
      <c r="AM17" s="162">
        <v>7.2420177778461499</v>
      </c>
      <c r="AN17" s="163">
        <v>1.3224284560978044</v>
      </c>
      <c r="AO17" s="163">
        <v>0.42465790871398806</v>
      </c>
      <c r="AP17" s="163">
        <v>2.5673256938854698</v>
      </c>
      <c r="AQ17" s="163">
        <v>1.5413039772235346</v>
      </c>
      <c r="AR17" s="163">
        <v>1.0965642091470693</v>
      </c>
      <c r="AS17" s="163">
        <v>1.0226626316295846</v>
      </c>
      <c r="AT17" s="163">
        <v>2.7051632949902458</v>
      </c>
      <c r="AU17" s="163">
        <v>1.4667887983126988</v>
      </c>
      <c r="AV17" s="163">
        <v>1.5905686606249663</v>
      </c>
      <c r="AW17" s="163">
        <v>0.69336913458474847</v>
      </c>
      <c r="AX17" s="163">
        <v>2.2226877239656417</v>
      </c>
      <c r="AY17" s="163">
        <v>1.0667650039618746</v>
      </c>
      <c r="AZ17" s="163">
        <v>0.61248073094058864</v>
      </c>
      <c r="BA17" s="123">
        <f t="shared" si="4"/>
        <v>1.4923423596136853</v>
      </c>
      <c r="BB17" s="107">
        <v>0.82986022539798154</v>
      </c>
      <c r="BC17" s="4">
        <v>0.59411878077646185</v>
      </c>
      <c r="BD17" s="4">
        <v>0.46145915399905774</v>
      </c>
      <c r="BE17" s="4">
        <v>0.64730151923157542</v>
      </c>
      <c r="BF17" s="4">
        <v>0.52027509815521122</v>
      </c>
      <c r="BG17" s="4">
        <v>3.9472011364724648E-2</v>
      </c>
      <c r="BH17" s="4">
        <v>10.231117042080919</v>
      </c>
      <c r="BI17" s="4">
        <v>20.527543907678123</v>
      </c>
      <c r="BJ17" s="4">
        <v>0.84466780163263644</v>
      </c>
      <c r="BK17" s="4">
        <v>1.5657670691374646</v>
      </c>
      <c r="BL17" s="4">
        <v>0.85082570662798573</v>
      </c>
      <c r="BM17" s="4">
        <v>8.8413633733564048E-2</v>
      </c>
      <c r="BN17" s="4">
        <v>0.91735832900343051</v>
      </c>
      <c r="BO17" s="4">
        <v>0.72261000687024568</v>
      </c>
      <c r="BP17" s="4">
        <v>3.1314105814049733</v>
      </c>
      <c r="BQ17" s="4">
        <v>5.2706567929435515</v>
      </c>
      <c r="BR17" s="4">
        <v>1.1282189322309286</v>
      </c>
      <c r="BS17" s="4">
        <v>3.3775057001138395</v>
      </c>
      <c r="BT17" s="4"/>
      <c r="BU17" s="4"/>
      <c r="BV17" s="4">
        <v>2.0337465603820704E-2</v>
      </c>
      <c r="BW17" s="4"/>
      <c r="BX17" s="4"/>
      <c r="BY17" s="4"/>
      <c r="BZ17" s="4"/>
      <c r="CA17" s="4">
        <v>1.9165607278509134E-2</v>
      </c>
      <c r="CB17" s="4"/>
    </row>
    <row r="18" spans="1:80" ht="20.100000000000001" customHeight="1" x14ac:dyDescent="0.3">
      <c r="A18" s="95" t="s">
        <v>71</v>
      </c>
      <c r="B18" s="87" t="s">
        <v>118</v>
      </c>
      <c r="C18" s="96" t="s">
        <v>37</v>
      </c>
      <c r="D18" s="79">
        <v>22.558172496817992</v>
      </c>
      <c r="E18" s="17">
        <v>4.3795280622994319</v>
      </c>
      <c r="F18" s="34">
        <v>0.12854344352488647</v>
      </c>
      <c r="G18" s="123">
        <f t="shared" si="5"/>
        <v>9.0220813342141035</v>
      </c>
      <c r="H18" s="79">
        <v>0.2138228772817877</v>
      </c>
      <c r="I18" s="17">
        <v>0.53504301008576671</v>
      </c>
      <c r="J18" s="17">
        <v>-1.7498744021703936</v>
      </c>
      <c r="K18" s="17">
        <v>15.811867814416878</v>
      </c>
      <c r="L18" s="17">
        <v>8.2803797685000742</v>
      </c>
      <c r="M18" s="17">
        <v>0.11021925750784428</v>
      </c>
      <c r="N18" s="34">
        <v>0.25117902756757027</v>
      </c>
      <c r="O18" s="11">
        <f t="shared" si="1"/>
        <v>1.8781287881886084</v>
      </c>
      <c r="P18" s="165">
        <v>0.46727334952057276</v>
      </c>
      <c r="Q18" s="166">
        <v>0.3583929066137026</v>
      </c>
      <c r="R18" s="166">
        <v>1.1695797945930075</v>
      </c>
      <c r="S18" s="166">
        <v>0.58077564544095528</v>
      </c>
      <c r="T18" s="166">
        <v>0.71648285679924617</v>
      </c>
      <c r="U18" s="166">
        <v>1.4570496190498012</v>
      </c>
      <c r="V18" s="166">
        <v>0.66301517123118359</v>
      </c>
      <c r="W18" s="166">
        <v>0</v>
      </c>
      <c r="X18" s="166">
        <v>17.279334988896156</v>
      </c>
      <c r="Y18" s="166">
        <v>1.1884613122100049</v>
      </c>
      <c r="Z18" s="166">
        <v>0</v>
      </c>
      <c r="AA18" s="167">
        <v>0.35602208443196059</v>
      </c>
      <c r="AB18" s="11">
        <f t="shared" si="2"/>
        <v>0.69570527398904325</v>
      </c>
      <c r="AC18" s="162">
        <v>0</v>
      </c>
      <c r="AD18" s="163">
        <v>0</v>
      </c>
      <c r="AE18" s="163">
        <v>8.1814732625484332E-2</v>
      </c>
      <c r="AF18" s="163">
        <v>0.95099575435727168</v>
      </c>
      <c r="AG18" s="163">
        <v>1.0130819046875941</v>
      </c>
      <c r="AH18" s="163">
        <v>4.3191925276271164</v>
      </c>
      <c r="AI18" s="163">
        <v>0</v>
      </c>
      <c r="AJ18" s="163">
        <v>0.25888452788534994</v>
      </c>
      <c r="AK18" s="177">
        <v>0.61336038688055861</v>
      </c>
      <c r="AL18" s="116">
        <f t="shared" si="3"/>
        <v>0.48635621773937637</v>
      </c>
      <c r="AM18" s="162">
        <v>1.0588685469964767</v>
      </c>
      <c r="AN18" s="163">
        <v>0.31507304168210581</v>
      </c>
      <c r="AO18" s="163">
        <v>0.16595369510854682</v>
      </c>
      <c r="AP18" s="163">
        <v>0</v>
      </c>
      <c r="AQ18" s="163">
        <v>5.1664904819252415</v>
      </c>
      <c r="AR18" s="163">
        <v>0.51469360598989022</v>
      </c>
      <c r="AS18" s="163">
        <v>0.99158999497017286</v>
      </c>
      <c r="AT18" s="163">
        <v>6.4147731682111492E-2</v>
      </c>
      <c r="AU18" s="163">
        <v>1.1415040240277849</v>
      </c>
      <c r="AV18" s="163">
        <v>0.30464291461298887</v>
      </c>
      <c r="AW18" s="163">
        <v>0.40412958547119537</v>
      </c>
      <c r="AX18" s="163">
        <v>2.092179970890335</v>
      </c>
      <c r="AY18" s="163">
        <v>0.35867607644807337</v>
      </c>
      <c r="AZ18" s="163">
        <v>6.4544326755772249E-2</v>
      </c>
      <c r="BA18" s="123">
        <f t="shared" si="4"/>
        <v>0.623000292886288</v>
      </c>
      <c r="BB18" s="107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/>
      <c r="BW18" s="4"/>
      <c r="BX18" s="4"/>
      <c r="BY18" s="4"/>
      <c r="BZ18" s="4"/>
      <c r="CA18" s="4"/>
      <c r="CB18" s="4"/>
    </row>
    <row r="19" spans="1:80" ht="20.100000000000001" customHeight="1" x14ac:dyDescent="0.3">
      <c r="A19" s="120" t="s">
        <v>69</v>
      </c>
      <c r="B19" s="121" t="s">
        <v>116</v>
      </c>
      <c r="C19" s="122" t="s">
        <v>37</v>
      </c>
      <c r="D19" s="78">
        <v>9.9718933249186907</v>
      </c>
      <c r="E19" s="16">
        <v>7.3035046301077893</v>
      </c>
      <c r="F19" s="32">
        <v>5.1337348550718005</v>
      </c>
      <c r="G19" s="123">
        <f t="shared" si="5"/>
        <v>7.4697109366994274</v>
      </c>
      <c r="H19" s="78">
        <v>2.7377690482798007</v>
      </c>
      <c r="I19" s="16">
        <v>4.8743145552831244</v>
      </c>
      <c r="J19" s="16">
        <v>2.046693071864004</v>
      </c>
      <c r="K19" s="16">
        <v>4.7142139045946267</v>
      </c>
      <c r="L19" s="16">
        <v>2.2655367619954703</v>
      </c>
      <c r="M19" s="16">
        <v>3.0437258571439516</v>
      </c>
      <c r="N19" s="32">
        <v>2.4857719818961295</v>
      </c>
      <c r="O19" s="11">
        <f t="shared" si="1"/>
        <v>3.0494035107819952</v>
      </c>
      <c r="P19" s="165">
        <v>2.9471369013466937</v>
      </c>
      <c r="Q19" s="166">
        <v>1.2487271922073129</v>
      </c>
      <c r="R19" s="166">
        <v>8.4571942808475669</v>
      </c>
      <c r="S19" s="166">
        <v>7.710013432344681</v>
      </c>
      <c r="T19" s="166">
        <v>2.0007643462481406</v>
      </c>
      <c r="U19" s="166">
        <v>2.7699266837178125</v>
      </c>
      <c r="V19" s="166">
        <v>2.7073249593153399</v>
      </c>
      <c r="W19" s="166">
        <v>2.6468850752423032</v>
      </c>
      <c r="X19" s="166">
        <v>8.5514455479093332</v>
      </c>
      <c r="Y19" s="166">
        <v>5.5527777058794499</v>
      </c>
      <c r="Z19" s="166">
        <v>1.2049124554777173</v>
      </c>
      <c r="AA19" s="167">
        <v>2.1919603632780289</v>
      </c>
      <c r="AB19" s="11">
        <f t="shared" si="2"/>
        <v>3.8232710940427332</v>
      </c>
      <c r="AC19" s="162">
        <v>2.9285434576505587</v>
      </c>
      <c r="AD19" s="163">
        <v>1.5803147379418927</v>
      </c>
      <c r="AE19" s="163">
        <v>2.5570092488955081</v>
      </c>
      <c r="AF19" s="163">
        <v>2.3888557217307955</v>
      </c>
      <c r="AG19" s="163">
        <v>2.6761213332687865</v>
      </c>
      <c r="AH19" s="163">
        <v>3.2039416010699733</v>
      </c>
      <c r="AI19" s="163">
        <v>2.3071011361969669</v>
      </c>
      <c r="AJ19" s="163">
        <v>2.4026499203599574</v>
      </c>
      <c r="AK19" s="177">
        <v>3.0032673562385539</v>
      </c>
      <c r="AL19" s="116">
        <f t="shared" si="3"/>
        <v>2.5558341194484275</v>
      </c>
      <c r="AM19" s="162">
        <v>2.7775356494133243</v>
      </c>
      <c r="AN19" s="163">
        <v>3.0731020426774354</v>
      </c>
      <c r="AO19" s="163">
        <v>0.54327324467800953</v>
      </c>
      <c r="AP19" s="163">
        <v>3.419210560357945</v>
      </c>
      <c r="AQ19" s="163">
        <v>1.7463560453393543</v>
      </c>
      <c r="AR19" s="163">
        <v>1.1368227473672377</v>
      </c>
      <c r="AS19" s="163">
        <v>2.002702962363037</v>
      </c>
      <c r="AT19" s="163">
        <v>1.2853016886558928</v>
      </c>
      <c r="AU19" s="163">
        <v>0.75523461951320248</v>
      </c>
      <c r="AV19" s="163">
        <v>0.83939292273717592</v>
      </c>
      <c r="AW19" s="163">
        <v>0.64198504864514194</v>
      </c>
      <c r="AX19" s="163">
        <v>2.0434751468270593</v>
      </c>
      <c r="AY19" s="163">
        <v>1.3423903378757382</v>
      </c>
      <c r="AZ19" s="163">
        <v>1.8853001150622484</v>
      </c>
      <c r="BA19" s="123">
        <f t="shared" si="4"/>
        <v>1.6274666105397371</v>
      </c>
      <c r="BB19" s="107">
        <v>0.88140943757418644</v>
      </c>
      <c r="BC19" s="4">
        <v>0.4492285381093698</v>
      </c>
      <c r="BD19" s="4">
        <v>1.5555666705679216</v>
      </c>
      <c r="BE19" s="4">
        <v>1.6113017818205437</v>
      </c>
      <c r="BF19" s="4">
        <v>0.57975557455283955</v>
      </c>
      <c r="BG19" s="4">
        <v>0.2628311759959604</v>
      </c>
      <c r="BH19" s="4">
        <v>1.7557453327445991</v>
      </c>
      <c r="BI19" s="4">
        <v>3.0898730836380035</v>
      </c>
      <c r="BJ19" s="4">
        <v>0.86155306601718673</v>
      </c>
      <c r="BK19" s="4">
        <v>0.92750252342348538</v>
      </c>
      <c r="BL19" s="4">
        <v>0.57502250173475666</v>
      </c>
      <c r="BM19" s="4">
        <v>0.17485965499933476</v>
      </c>
      <c r="BN19" s="4">
        <v>0.65493368038921018</v>
      </c>
      <c r="BO19" s="4">
        <v>1.3100352392882064</v>
      </c>
      <c r="BP19" s="4">
        <v>1.2438891985707106</v>
      </c>
      <c r="BQ19" s="4">
        <v>0.92357415296891265</v>
      </c>
      <c r="BR19" s="4">
        <v>2.437464373864632</v>
      </c>
      <c r="BS19" s="4">
        <v>0.66605959558325079</v>
      </c>
      <c r="BT19" s="4">
        <v>0.14194118003331721</v>
      </c>
      <c r="BU19" s="4">
        <v>1.8335832815491553E-2</v>
      </c>
      <c r="BV19" s="4">
        <v>7.1733940066364688E-2</v>
      </c>
      <c r="BW19" s="4"/>
      <c r="BX19" s="4"/>
      <c r="BY19" s="4"/>
      <c r="BZ19" s="4"/>
      <c r="CA19" s="4">
        <v>0.16865759047103235</v>
      </c>
      <c r="CB19" s="4"/>
    </row>
    <row r="20" spans="1:80" ht="20.100000000000001" customHeight="1" x14ac:dyDescent="0.3">
      <c r="A20" s="120" t="s">
        <v>70</v>
      </c>
      <c r="B20" s="121" t="s">
        <v>117</v>
      </c>
      <c r="C20" s="122" t="s">
        <v>37</v>
      </c>
      <c r="D20" s="79">
        <v>11.824247136881926</v>
      </c>
      <c r="E20" s="17">
        <v>8.3810703520850982</v>
      </c>
      <c r="F20" s="34">
        <v>12.258462968768578</v>
      </c>
      <c r="G20" s="123">
        <f t="shared" si="5"/>
        <v>10.821260152578533</v>
      </c>
      <c r="H20" s="79">
        <v>3.8176421868582202</v>
      </c>
      <c r="I20" s="17">
        <v>3.9061693916044846</v>
      </c>
      <c r="J20" s="17">
        <v>5.6359804563726632</v>
      </c>
      <c r="K20" s="17">
        <v>7.7966300244893025</v>
      </c>
      <c r="L20" s="17">
        <v>3.1427527604963168</v>
      </c>
      <c r="M20" s="17">
        <v>6.5510147125566096</v>
      </c>
      <c r="N20" s="34">
        <v>4.6983607882952807</v>
      </c>
      <c r="O20" s="11">
        <f t="shared" si="1"/>
        <v>4.9218335071374515</v>
      </c>
      <c r="P20" s="165">
        <v>6.8201166214262248</v>
      </c>
      <c r="Q20" s="166">
        <v>0.70671237120472974</v>
      </c>
      <c r="R20" s="166">
        <v>5.8314781975679075</v>
      </c>
      <c r="S20" s="166">
        <v>4.5070744593321734</v>
      </c>
      <c r="T20" s="166">
        <v>2.822016319404578</v>
      </c>
      <c r="U20" s="166">
        <v>2.8086586793047492</v>
      </c>
      <c r="V20" s="166">
        <v>1.9825298285702413</v>
      </c>
      <c r="W20" s="166">
        <v>4.2672161252061889</v>
      </c>
      <c r="X20" s="166">
        <v>10.060510995346103</v>
      </c>
      <c r="Y20" s="166">
        <v>4.8973894971067828</v>
      </c>
      <c r="Z20" s="166">
        <v>1.1850741443530608</v>
      </c>
      <c r="AA20" s="167">
        <v>7.9559717447721638</v>
      </c>
      <c r="AB20" s="11">
        <f t="shared" si="2"/>
        <v>4.3077525617044072</v>
      </c>
      <c r="AC20" s="162">
        <v>2.7390425847752815</v>
      </c>
      <c r="AD20" s="163">
        <v>3.8326813130236732</v>
      </c>
      <c r="AE20" s="163">
        <v>5.5184339825944653</v>
      </c>
      <c r="AF20" s="163">
        <v>2.9970962993505541</v>
      </c>
      <c r="AG20" s="163">
        <v>2.7009020087516968</v>
      </c>
      <c r="AH20" s="163">
        <v>5.4193704148495696</v>
      </c>
      <c r="AI20" s="163">
        <v>2.1269409999368731</v>
      </c>
      <c r="AJ20" s="163">
        <v>1.4341975227486539</v>
      </c>
      <c r="AK20" s="177">
        <v>4.30331168740262</v>
      </c>
      <c r="AL20" s="116">
        <f t="shared" si="3"/>
        <v>3.5633837872191645</v>
      </c>
      <c r="AM20" s="162">
        <v>8.0642853089802422</v>
      </c>
      <c r="AN20" s="163">
        <v>2.6416875341702837</v>
      </c>
      <c r="AO20" s="163">
        <v>0.53072736041025226</v>
      </c>
      <c r="AP20" s="163">
        <v>3.590324902369062</v>
      </c>
      <c r="AQ20" s="163">
        <v>2.1358463811474535</v>
      </c>
      <c r="AR20" s="163">
        <v>2.3113459966787326</v>
      </c>
      <c r="AS20" s="163">
        <v>2.0701246521652354</v>
      </c>
      <c r="AT20" s="163">
        <v>3.6994573958204824</v>
      </c>
      <c r="AU20" s="163">
        <v>1.6811333036902314</v>
      </c>
      <c r="AV20" s="163">
        <v>2.0960492756408748</v>
      </c>
      <c r="AW20" s="163">
        <v>1.255833171487043</v>
      </c>
      <c r="AX20" s="163">
        <v>4.2669645903912423</v>
      </c>
      <c r="AY20" s="163">
        <v>1.8912137706589589</v>
      </c>
      <c r="AZ20" s="163">
        <v>1.8185093323775876</v>
      </c>
      <c r="BA20" s="123">
        <f t="shared" si="4"/>
        <v>2.4548741922164319</v>
      </c>
      <c r="BB20" s="107">
        <v>1.0921878531934532</v>
      </c>
      <c r="BC20" s="4">
        <v>0.67033531141545288</v>
      </c>
      <c r="BD20" s="4">
        <v>1.1093530632060102</v>
      </c>
      <c r="BE20" s="4">
        <v>0.86220875556780341</v>
      </c>
      <c r="BF20" s="4">
        <v>1.2116054005159678</v>
      </c>
      <c r="BG20" s="4">
        <v>4.2335746827802889E-2</v>
      </c>
      <c r="BH20" s="4">
        <v>10.741242577174834</v>
      </c>
      <c r="BI20" s="4">
        <v>20.765694241372309</v>
      </c>
      <c r="BJ20" s="4">
        <v>1.3213862924681634</v>
      </c>
      <c r="BK20" s="4">
        <v>1.9128439127131904</v>
      </c>
      <c r="BL20" s="4">
        <v>1.0681442347041745</v>
      </c>
      <c r="BM20" s="4">
        <v>0.11312459007206313</v>
      </c>
      <c r="BN20" s="4">
        <v>1.1788575873337366</v>
      </c>
      <c r="BO20" s="4">
        <v>0.84128872695710322</v>
      </c>
      <c r="BP20" s="4">
        <v>3.7589204230305215</v>
      </c>
      <c r="BQ20" s="4">
        <v>5.4472800072292786</v>
      </c>
      <c r="BR20" s="4">
        <v>1.1827284314108715</v>
      </c>
      <c r="BS20" s="4">
        <v>3.4372306922724842</v>
      </c>
      <c r="BT20" s="4"/>
      <c r="BU20" s="4"/>
      <c r="BV20" s="4">
        <v>2.0337465603820704E-2</v>
      </c>
      <c r="BW20" s="4"/>
      <c r="BX20" s="4"/>
      <c r="BY20" s="4"/>
      <c r="BZ20" s="4"/>
      <c r="CA20" s="4">
        <v>1.9165607278509134E-2</v>
      </c>
      <c r="CB20" s="4"/>
    </row>
    <row r="21" spans="1:80" ht="20.100000000000001" customHeight="1" x14ac:dyDescent="0.3">
      <c r="A21" s="120" t="s">
        <v>71</v>
      </c>
      <c r="B21" s="121" t="s">
        <v>118</v>
      </c>
      <c r="C21" s="122" t="s">
        <v>37</v>
      </c>
      <c r="D21" s="79">
        <v>25.661724371354207</v>
      </c>
      <c r="E21" s="17">
        <v>8.1412804947041284</v>
      </c>
      <c r="F21" s="34">
        <v>1.5315380063784634</v>
      </c>
      <c r="G21" s="123">
        <f t="shared" si="5"/>
        <v>11.778180957478932</v>
      </c>
      <c r="H21" s="79">
        <v>0.88477725218284076</v>
      </c>
      <c r="I21" s="17">
        <v>1.2357856730770491</v>
      </c>
      <c r="J21" s="17">
        <v>-1.435225033491907</v>
      </c>
      <c r="K21" s="17">
        <v>16.405988222109205</v>
      </c>
      <c r="L21" s="17">
        <v>9.3821499954030365</v>
      </c>
      <c r="M21" s="17">
        <v>1.0572950150109364</v>
      </c>
      <c r="N21" s="34">
        <v>1.0396228081176262</v>
      </c>
      <c r="O21" s="11">
        <f t="shared" si="1"/>
        <v>2.7199261487582982</v>
      </c>
      <c r="P21" s="165">
        <v>1.7332982579639251</v>
      </c>
      <c r="Q21" s="166">
        <v>0.53919949751359864</v>
      </c>
      <c r="R21" s="166">
        <v>2.5999456113349839</v>
      </c>
      <c r="S21" s="166">
        <v>2.1205081332750724</v>
      </c>
      <c r="T21" s="166">
        <v>1.4471021787112988</v>
      </c>
      <c r="U21" s="166">
        <v>2.3880429009909441</v>
      </c>
      <c r="V21" s="166">
        <v>0.92588634710115303</v>
      </c>
      <c r="W21" s="166">
        <v>0.81405152381942492</v>
      </c>
      <c r="X21" s="166">
        <v>19.228784223635529</v>
      </c>
      <c r="Y21" s="166">
        <v>2.0035318547693892</v>
      </c>
      <c r="Z21" s="166">
        <v>0.71565998282566323</v>
      </c>
      <c r="AA21" s="167">
        <v>1.2250625103096711</v>
      </c>
      <c r="AB21" s="11">
        <f t="shared" si="2"/>
        <v>1.5973089301101526</v>
      </c>
      <c r="AC21" s="162">
        <v>0.95493898719095083</v>
      </c>
      <c r="AD21" s="163">
        <v>0.40027363602074806</v>
      </c>
      <c r="AE21" s="163">
        <v>0.33447013489094529</v>
      </c>
      <c r="AF21" s="163">
        <v>1.167351218930885</v>
      </c>
      <c r="AG21" s="163">
        <v>1.6903437120273961</v>
      </c>
      <c r="AH21" s="163">
        <v>5.289003502377347</v>
      </c>
      <c r="AI21" s="163">
        <v>0.33145683670422743</v>
      </c>
      <c r="AJ21" s="163">
        <v>0.45493477389418879</v>
      </c>
      <c r="AK21" s="177">
        <v>1.8373315247013766</v>
      </c>
      <c r="AL21" s="116">
        <f t="shared" si="3"/>
        <v>0.9807841667442565</v>
      </c>
      <c r="AM21" s="162">
        <v>4.2247270321584489</v>
      </c>
      <c r="AN21" s="163">
        <v>0.95257964475176948</v>
      </c>
      <c r="AO21" s="163">
        <v>0.2290636540870592</v>
      </c>
      <c r="AP21" s="163">
        <v>0.17198735804701656</v>
      </c>
      <c r="AQ21" s="163">
        <v>5.3247525146878889</v>
      </c>
      <c r="AR21" s="163">
        <v>0.9666794426745231</v>
      </c>
      <c r="AS21" s="163">
        <v>1.6375419058018632</v>
      </c>
      <c r="AT21" s="163">
        <v>0.32008729134926117</v>
      </c>
      <c r="AU21" s="163">
        <v>1.4505036442951114</v>
      </c>
      <c r="AV21" s="163">
        <v>1.1702686941070688</v>
      </c>
      <c r="AW21" s="163">
        <v>0.69847872999736405</v>
      </c>
      <c r="AX21" s="163">
        <v>2.6594362202302078</v>
      </c>
      <c r="AY21" s="163">
        <v>1.161740691567148</v>
      </c>
      <c r="AZ21" s="163">
        <v>0.71421229911380968</v>
      </c>
      <c r="BA21" s="123">
        <f t="shared" si="4"/>
        <v>1.3487766041778029</v>
      </c>
      <c r="BB21" s="107">
        <v>1.4593991609333963</v>
      </c>
      <c r="BC21" s="4">
        <v>0</v>
      </c>
      <c r="BD21" s="4">
        <v>0</v>
      </c>
      <c r="BE21" s="4">
        <v>0.31700939618781843</v>
      </c>
      <c r="BF21" s="4">
        <v>0</v>
      </c>
      <c r="BG21" s="4">
        <v>0.28122973096829429</v>
      </c>
      <c r="BH21" s="4">
        <v>6.9291128986829147</v>
      </c>
      <c r="BI21" s="4">
        <v>6.5620762013164367</v>
      </c>
      <c r="BJ21" s="4">
        <v>7.6155719487356055E-2</v>
      </c>
      <c r="BK21" s="4">
        <v>1.2745353619476236</v>
      </c>
      <c r="BL21" s="4">
        <v>0.34823902645566879</v>
      </c>
      <c r="BM21" s="4">
        <v>0.35779253904300601</v>
      </c>
      <c r="BN21" s="4">
        <v>0</v>
      </c>
      <c r="BO21" s="4">
        <v>0</v>
      </c>
      <c r="BP21" s="4">
        <v>14.690742678547284</v>
      </c>
      <c r="BQ21" s="4">
        <v>0.16312005409640615</v>
      </c>
      <c r="BR21" s="4">
        <v>0</v>
      </c>
      <c r="BS21" s="4">
        <v>0</v>
      </c>
      <c r="BT21" s="4">
        <v>0</v>
      </c>
      <c r="BU21" s="4">
        <v>0</v>
      </c>
      <c r="BV21" s="4"/>
      <c r="BW21" s="4"/>
      <c r="BX21" s="4"/>
      <c r="BY21" s="4"/>
      <c r="BZ21" s="4"/>
      <c r="CA21" s="4"/>
      <c r="CB21" s="4"/>
    </row>
    <row r="22" spans="1:80" ht="29.1" customHeight="1" x14ac:dyDescent="0.3">
      <c r="A22" s="95" t="s">
        <v>72</v>
      </c>
      <c r="B22" s="87" t="s">
        <v>119</v>
      </c>
      <c r="C22" s="96" t="s">
        <v>37</v>
      </c>
      <c r="D22" s="79">
        <v>9.1307979389743608</v>
      </c>
      <c r="E22" s="79">
        <v>3.9517727377572069</v>
      </c>
      <c r="F22" s="34">
        <v>5.1187597088967243</v>
      </c>
      <c r="G22" s="11">
        <f>AVERAGE(D22:F22)</f>
        <v>6.0671101285427644</v>
      </c>
      <c r="H22" s="162">
        <v>6.172434228234037</v>
      </c>
      <c r="I22" s="163">
        <v>6.9887445224525742</v>
      </c>
      <c r="J22" s="163">
        <v>5.5486358446576336</v>
      </c>
      <c r="K22" s="163">
        <v>6.2737743298288047</v>
      </c>
      <c r="L22" s="163">
        <v>4.5862871605687658</v>
      </c>
      <c r="M22" s="163">
        <v>6.5934077158432212</v>
      </c>
      <c r="N22" s="163">
        <v>5.1413063292483976</v>
      </c>
      <c r="O22" s="11">
        <f>(SUM(H22:N22)-MAX(H22:N22)-MIN(H22:N22))/(COUNT(H22:N22)-2)</f>
        <v>5.9459116895624176</v>
      </c>
      <c r="P22" s="165">
        <v>6.7371638680064283</v>
      </c>
      <c r="Q22" s="166">
        <v>8.3520868781903808</v>
      </c>
      <c r="R22" s="166">
        <v>6.4128608322946805</v>
      </c>
      <c r="S22" s="166">
        <v>7.2139814270844118</v>
      </c>
      <c r="T22" s="166">
        <v>5.8697257830194323</v>
      </c>
      <c r="U22" s="166">
        <v>5.7646192876925264</v>
      </c>
      <c r="V22" s="166">
        <v>4.37123942108341</v>
      </c>
      <c r="W22" s="166">
        <v>6.3116999130764961</v>
      </c>
      <c r="X22" s="166">
        <v>6.7218361193596525</v>
      </c>
      <c r="Y22" s="166">
        <v>5.4099004175272922</v>
      </c>
      <c r="Z22" s="166">
        <v>3.4346305226135478</v>
      </c>
      <c r="AA22" s="166">
        <v>4.9956106752642606</v>
      </c>
      <c r="AB22" s="11">
        <f>(SUM(P22:AA22)-MAX(P22:AA22)-MIN(P22:AA22))/(COUNT(P22:AA22)-2)</f>
        <v>5.9808637744408584</v>
      </c>
      <c r="AC22" s="162">
        <v>6.0524274579650106</v>
      </c>
      <c r="AD22" s="163">
        <v>4.904094031105739</v>
      </c>
      <c r="AE22" s="163">
        <v>6.0862084227166076</v>
      </c>
      <c r="AF22" s="163">
        <v>5.3899825557754628</v>
      </c>
      <c r="AG22" s="163">
        <v>5.1180851638140377</v>
      </c>
      <c r="AH22" s="163">
        <v>5.5059110864144554</v>
      </c>
      <c r="AI22" s="163">
        <v>5.3290299032499933</v>
      </c>
      <c r="AJ22" s="163">
        <v>6.2560707222720566</v>
      </c>
      <c r="AK22" s="177">
        <v>4.1058368901852127</v>
      </c>
      <c r="AL22" s="116">
        <f>(SUM(AD22:AK22)-MAX(AD22:AK22)-MIN(AD22:AK22))/(COUNT(AD22:AK22)-2)</f>
        <v>5.3888851938460478</v>
      </c>
      <c r="AM22" s="165">
        <v>8.2003287577142743</v>
      </c>
      <c r="AN22" s="181">
        <v>7.5885921538412235</v>
      </c>
      <c r="AO22" s="181">
        <v>15.49024307402957</v>
      </c>
      <c r="AP22" s="181">
        <v>5.567941040076013</v>
      </c>
      <c r="AQ22" s="181">
        <v>6.0117793859000761</v>
      </c>
      <c r="AR22" s="181">
        <v>10.440854936143158</v>
      </c>
      <c r="AS22" s="181">
        <v>15.948757890116774</v>
      </c>
      <c r="AT22" s="181">
        <v>3.8875196483514087</v>
      </c>
      <c r="AU22" s="181">
        <v>6.6053433031779214</v>
      </c>
      <c r="AV22" s="181">
        <v>6.5340988270343798</v>
      </c>
      <c r="AW22" s="181">
        <v>6.9123277167278818</v>
      </c>
      <c r="AX22" s="181">
        <v>4.3780078906892532</v>
      </c>
      <c r="AY22" s="181">
        <v>7.3758360258775486</v>
      </c>
      <c r="AZ22" s="181">
        <v>9.7885939198735219</v>
      </c>
      <c r="BA22" s="123">
        <f>(SUM(AM22:AZ22)-MAX(AM22:AZ22)-MIN(AM22:AZ22))/(COUNT(AM22:AZ22)-2)</f>
        <v>7.9078289192570672</v>
      </c>
      <c r="BB22" s="107">
        <v>12.02690823468285</v>
      </c>
      <c r="BC22" s="4">
        <v>7.6658333522623847</v>
      </c>
      <c r="BD22" s="4">
        <v>7.7543522933720466</v>
      </c>
      <c r="BE22" s="4">
        <v>11.588168960523184</v>
      </c>
      <c r="BF22" s="4">
        <v>5.5371981287081136</v>
      </c>
      <c r="BG22" s="4">
        <v>79.533515749514038</v>
      </c>
      <c r="BH22" s="4">
        <v>6.2047964508798259</v>
      </c>
      <c r="BI22" s="4">
        <v>11.600184371702749</v>
      </c>
      <c r="BJ22" s="4">
        <v>6.6014868394066495</v>
      </c>
      <c r="BK22" s="4">
        <v>4.4464280541425882</v>
      </c>
      <c r="BL22" s="4">
        <v>5.6425963955304193</v>
      </c>
      <c r="BM22" s="4" t="e">
        <v>#DIV/0!</v>
      </c>
      <c r="BN22" s="4">
        <v>14.298995507561884</v>
      </c>
      <c r="BO22" s="4">
        <v>27.52137880940429</v>
      </c>
      <c r="BP22" s="4">
        <v>8.2136543581879984</v>
      </c>
      <c r="BQ22" s="4">
        <v>13.209660067932612</v>
      </c>
      <c r="BR22" s="4">
        <v>38.480167894301601</v>
      </c>
      <c r="BS22" s="4">
        <v>7.0584025543935969</v>
      </c>
      <c r="BT22" s="4">
        <v>19.41020138474881</v>
      </c>
      <c r="BU22" s="4">
        <v>38.853421692288379</v>
      </c>
      <c r="BV22" s="4"/>
      <c r="BW22" s="4"/>
      <c r="BX22" s="4"/>
      <c r="BY22" s="4"/>
      <c r="BZ22" s="4"/>
      <c r="CA22" s="4"/>
      <c r="CB22" s="4"/>
    </row>
    <row r="23" spans="1:80" ht="42.6" customHeight="1" x14ac:dyDescent="0.3">
      <c r="A23" s="95"/>
      <c r="B23" s="87" t="s">
        <v>120</v>
      </c>
      <c r="C23" s="96"/>
      <c r="D23" s="158">
        <v>110.20013690295906</v>
      </c>
      <c r="E23" s="159">
        <v>95.327282691585282</v>
      </c>
      <c r="F23" s="160">
        <v>237.97492090793563</v>
      </c>
      <c r="G23" s="11"/>
      <c r="H23" s="164">
        <v>32.546830452412657</v>
      </c>
      <c r="I23" s="159">
        <v>33.63653676242361</v>
      </c>
      <c r="J23" s="159">
        <v>54.572471859569909</v>
      </c>
      <c r="K23" s="159">
        <v>55.010875966844281</v>
      </c>
      <c r="L23" s="159">
        <v>32.878219355320923</v>
      </c>
      <c r="M23" s="159">
        <v>28.916629469122007</v>
      </c>
      <c r="N23" s="159">
        <v>29.191061229210852</v>
      </c>
      <c r="O23" s="11"/>
      <c r="P23" s="164">
        <v>30.753372675867812</v>
      </c>
      <c r="Q23" s="158">
        <v>24.547155710114176</v>
      </c>
      <c r="R23" s="159">
        <v>31.721672398247318</v>
      </c>
      <c r="S23" s="159">
        <v>23.398084014598179</v>
      </c>
      <c r="T23" s="159">
        <v>24.535583977710985</v>
      </c>
      <c r="U23" s="159">
        <v>27.470216090032267</v>
      </c>
      <c r="V23" s="159">
        <v>27.832590657898255</v>
      </c>
      <c r="W23" s="159">
        <v>28.826099650216239</v>
      </c>
      <c r="X23" s="159">
        <v>28.855496383122162</v>
      </c>
      <c r="Y23" s="159">
        <v>26.287261415495408</v>
      </c>
      <c r="Z23" s="159">
        <v>27.526062496031582</v>
      </c>
      <c r="AA23" s="160">
        <v>26.196558001522707</v>
      </c>
      <c r="AB23" s="11"/>
      <c r="AC23" s="164">
        <v>23.641349778909067</v>
      </c>
      <c r="AD23" s="159">
        <v>23.713093926050789</v>
      </c>
      <c r="AE23" s="159">
        <v>25.653223426269253</v>
      </c>
      <c r="AF23" s="159">
        <v>25.49095882773884</v>
      </c>
      <c r="AG23" s="159">
        <v>23.906222531905502</v>
      </c>
      <c r="AH23" s="159">
        <v>23.453472538652051</v>
      </c>
      <c r="AI23" s="159">
        <v>26.397788916630692</v>
      </c>
      <c r="AJ23" s="159">
        <v>21.931216322103904</v>
      </c>
      <c r="AK23" s="178">
        <v>23.673698026914387</v>
      </c>
      <c r="AL23" s="116"/>
      <c r="AM23" s="164">
        <v>21.670784144035537</v>
      </c>
      <c r="AN23" s="159">
        <v>22.914794022288053</v>
      </c>
      <c r="AO23" s="159">
        <v>17.887263103476716</v>
      </c>
      <c r="AP23" s="159">
        <v>21.6843988959887</v>
      </c>
      <c r="AQ23" s="159">
        <v>22.031299679750962</v>
      </c>
      <c r="AR23" s="159">
        <v>20.544194422407436</v>
      </c>
      <c r="AS23" s="159">
        <v>20.77058168893921</v>
      </c>
      <c r="AT23" s="159">
        <v>18.496479038459849</v>
      </c>
      <c r="AU23" s="159">
        <v>20.928094444057635</v>
      </c>
      <c r="AV23" s="159">
        <v>20.314641537363364</v>
      </c>
      <c r="AW23" s="159">
        <v>20.391855646283101</v>
      </c>
      <c r="AX23" s="159">
        <v>21.074162205436849</v>
      </c>
      <c r="AY23" s="159">
        <v>23.574935361117582</v>
      </c>
      <c r="AZ23" s="159">
        <v>22.324387633099878</v>
      </c>
      <c r="BA23" s="123"/>
      <c r="BB23" s="129">
        <v>19.093748103785757</v>
      </c>
      <c r="BC23" s="3">
        <v>21.177724721972091</v>
      </c>
      <c r="BD23" s="105">
        <v>20.747009372681095</v>
      </c>
      <c r="BE23" s="3">
        <v>23.349841588280768</v>
      </c>
      <c r="BF23" s="3">
        <v>18.500300129232656</v>
      </c>
      <c r="BG23" s="3">
        <v>16.839473022863192</v>
      </c>
      <c r="BH23" s="3">
        <v>22.72796976574006</v>
      </c>
      <c r="BI23" s="3">
        <v>20.845330172279439</v>
      </c>
      <c r="BJ23" s="3">
        <v>19.294864749692611</v>
      </c>
      <c r="BK23" s="3">
        <v>18.595786127339309</v>
      </c>
      <c r="BL23" s="3">
        <v>18.506628327196687</v>
      </c>
      <c r="BM23" s="3">
        <v>17.146987707474437</v>
      </c>
      <c r="BN23" s="3">
        <v>18.164364220081165</v>
      </c>
      <c r="BO23" s="3">
        <v>18.834076508080667</v>
      </c>
      <c r="BP23" s="3">
        <v>23.679577977724616</v>
      </c>
      <c r="BQ23" s="3">
        <v>20.116286614204217</v>
      </c>
      <c r="BR23" s="3">
        <v>18.416742919566879</v>
      </c>
      <c r="BS23" s="3">
        <v>17.607769389688748</v>
      </c>
      <c r="BT23" s="3">
        <v>16.344798595132414</v>
      </c>
      <c r="BU23" s="3">
        <v>16.361405724998566</v>
      </c>
      <c r="BV23" s="3">
        <v>16.347069025165489</v>
      </c>
      <c r="BW23" s="3"/>
      <c r="BX23" s="3"/>
      <c r="BY23" s="3"/>
      <c r="BZ23" s="3"/>
      <c r="CA23" s="3">
        <v>16.34041487432102</v>
      </c>
      <c r="CB23" s="3"/>
    </row>
    <row r="24" spans="1:80" ht="30.6" customHeight="1" x14ac:dyDescent="0.3">
      <c r="A24" s="95"/>
      <c r="B24" s="87" t="s">
        <v>121</v>
      </c>
      <c r="C24" s="96"/>
      <c r="D24" s="80">
        <v>182.8000502321151</v>
      </c>
      <c r="E24" s="14">
        <v>127.19773608362726</v>
      </c>
      <c r="F24" s="35">
        <v>332.84168004191042</v>
      </c>
      <c r="G24" s="11"/>
      <c r="H24" s="164">
        <v>54.429573164322434</v>
      </c>
      <c r="I24" s="159">
        <v>54.602299977353084</v>
      </c>
      <c r="J24" s="159">
        <v>90.146759033534124</v>
      </c>
      <c r="K24" s="159">
        <v>78.953109565934682</v>
      </c>
      <c r="L24" s="159">
        <v>45.679031525501173</v>
      </c>
      <c r="M24" s="159">
        <v>33.533010928042827</v>
      </c>
      <c r="N24" s="159">
        <v>65.862545700851456</v>
      </c>
      <c r="O24" s="11"/>
      <c r="P24" s="164">
        <v>47.456930295015191</v>
      </c>
      <c r="Q24" s="158">
        <v>38.274947347404868</v>
      </c>
      <c r="R24" s="159">
        <v>57.902676604729464</v>
      </c>
      <c r="S24" s="159">
        <v>31.712193302641229</v>
      </c>
      <c r="T24" s="159">
        <v>33.940044114956585</v>
      </c>
      <c r="U24" s="159">
        <v>30.800432448333623</v>
      </c>
      <c r="V24" s="159">
        <v>35.638773473298052</v>
      </c>
      <c r="W24" s="159">
        <v>56.102622131896609</v>
      </c>
      <c r="X24" s="159">
        <v>35.664982708347644</v>
      </c>
      <c r="Y24" s="159">
        <v>50.637717969502646</v>
      </c>
      <c r="Z24" s="159">
        <v>36.712318959234693</v>
      </c>
      <c r="AA24" s="160">
        <v>30.110236291280231</v>
      </c>
      <c r="AB24" s="11"/>
      <c r="AC24" s="164">
        <v>35.064698421875804</v>
      </c>
      <c r="AD24" s="159">
        <v>25.294789761145289</v>
      </c>
      <c r="AE24" s="159">
        <v>30.354416202862609</v>
      </c>
      <c r="AF24" s="159">
        <v>24.748634395087901</v>
      </c>
      <c r="AG24" s="159">
        <v>25.663062775076249</v>
      </c>
      <c r="AH24" s="159">
        <v>29.890065879448482</v>
      </c>
      <c r="AI24" s="159">
        <v>28.578085178579585</v>
      </c>
      <c r="AJ24" s="159">
        <v>28.932338036883344</v>
      </c>
      <c r="AK24" s="178">
        <v>28.115720930533776</v>
      </c>
      <c r="AL24" s="116"/>
      <c r="AM24" s="164">
        <v>23.006495580511064</v>
      </c>
      <c r="AN24" s="159">
        <v>24.984928180913528</v>
      </c>
      <c r="AO24" s="159">
        <v>39.978391198253405</v>
      </c>
      <c r="AP24" s="159">
        <v>21.255581296119885</v>
      </c>
      <c r="AQ24" s="159">
        <v>24.827574940105524</v>
      </c>
      <c r="AR24" s="159">
        <v>23.26532252939726</v>
      </c>
      <c r="AS24" s="159">
        <v>22.706324922617071</v>
      </c>
      <c r="AT24" s="159">
        <v>16.314601074815755</v>
      </c>
      <c r="AU24" s="159">
        <v>20.861796896185826</v>
      </c>
      <c r="AV24" s="159">
        <v>24.16300594335798</v>
      </c>
      <c r="AW24" s="159">
        <v>17.976384263866493</v>
      </c>
      <c r="AX24" s="159">
        <v>21.923468364264586</v>
      </c>
      <c r="AY24" s="159">
        <v>28.152207738784533</v>
      </c>
      <c r="AZ24" s="159">
        <v>27.003657689933622</v>
      </c>
      <c r="BA24" s="123"/>
      <c r="BB24" s="129">
        <v>18.961675133247411</v>
      </c>
      <c r="BC24" s="3">
        <v>22.639243927656167</v>
      </c>
      <c r="BD24" s="105">
        <v>21.987536517740676</v>
      </c>
      <c r="BE24" s="3">
        <v>43.686765996733619</v>
      </c>
      <c r="BF24" s="3">
        <v>15.31255297101173</v>
      </c>
      <c r="BG24" s="3">
        <v>19.862175067689741</v>
      </c>
      <c r="BH24" s="3">
        <v>18.941724466929156</v>
      </c>
      <c r="BI24" s="3">
        <v>21.881337775633465</v>
      </c>
      <c r="BJ24" s="3">
        <v>16.056016310538133</v>
      </c>
      <c r="BK24" s="3">
        <v>21.565385213140875</v>
      </c>
      <c r="BL24" s="3">
        <v>24.676616886917891</v>
      </c>
      <c r="BM24" s="3">
        <v>13.432883027735325</v>
      </c>
      <c r="BN24" s="3">
        <v>17.824299930609619</v>
      </c>
      <c r="BO24" s="3">
        <v>35.819902511601654</v>
      </c>
      <c r="BP24" s="3">
        <v>27.250078617953712</v>
      </c>
      <c r="BQ24" s="3">
        <v>26.68063756081985</v>
      </c>
      <c r="BR24" s="3">
        <v>16.814112454653561</v>
      </c>
      <c r="BS24" s="3">
        <v>14.373009051728257</v>
      </c>
      <c r="BT24" s="3">
        <v>0</v>
      </c>
      <c r="BU24" s="3">
        <v>0</v>
      </c>
      <c r="BV24" s="3">
        <v>167.80941316732373</v>
      </c>
      <c r="BW24" s="3"/>
      <c r="BX24" s="3"/>
      <c r="BY24" s="3"/>
      <c r="BZ24" s="3"/>
      <c r="CA24" s="3">
        <v>152.31528840066485</v>
      </c>
      <c r="CB24" s="3"/>
    </row>
    <row r="25" spans="1:80" ht="39" customHeight="1" x14ac:dyDescent="0.3">
      <c r="A25" s="95"/>
      <c r="B25" s="87" t="s">
        <v>122</v>
      </c>
      <c r="C25" s="96"/>
      <c r="D25" s="80">
        <v>26.771494015536369</v>
      </c>
      <c r="E25" s="14">
        <v>15.31996348592245</v>
      </c>
      <c r="F25" s="35">
        <v>39.953807515711141</v>
      </c>
      <c r="G25" s="11"/>
      <c r="H25" s="164">
        <v>6.5926996115680288</v>
      </c>
      <c r="I25" s="159">
        <v>6.1660837312334102</v>
      </c>
      <c r="J25" s="159">
        <v>9.3663865130384529</v>
      </c>
      <c r="K25" s="159">
        <v>9.078069187317805</v>
      </c>
      <c r="L25" s="159">
        <v>5.4254637173649574</v>
      </c>
      <c r="M25" s="159">
        <v>5.6667048401732227</v>
      </c>
      <c r="N25" s="159">
        <v>5.2568879368114878</v>
      </c>
      <c r="O25" s="11"/>
      <c r="P25" s="164">
        <v>5.1629308679282691</v>
      </c>
      <c r="Q25" s="158">
        <v>4.1616337055678061</v>
      </c>
      <c r="R25" s="159">
        <v>5.4099344305121164</v>
      </c>
      <c r="S25" s="159">
        <v>4.3355812520137658</v>
      </c>
      <c r="T25" s="159">
        <v>4.3779693683290652</v>
      </c>
      <c r="U25" s="159">
        <v>4.9095788547442032</v>
      </c>
      <c r="V25" s="159">
        <v>5.1415414728290738</v>
      </c>
      <c r="W25" s="159">
        <v>4.9029373987316678</v>
      </c>
      <c r="X25" s="159">
        <v>4.9829278762944087</v>
      </c>
      <c r="Y25" s="159">
        <v>4.6257542786790937</v>
      </c>
      <c r="Z25" s="159">
        <v>4.7799727940289927</v>
      </c>
      <c r="AA25" s="160">
        <v>4.7374870092429218</v>
      </c>
      <c r="AB25" s="11"/>
      <c r="AC25" s="164">
        <v>4.2276575918100683</v>
      </c>
      <c r="AD25" s="159">
        <v>4.307550400902036</v>
      </c>
      <c r="AE25" s="159">
        <v>4.5715482774003124</v>
      </c>
      <c r="AF25" s="159">
        <v>4.5765293694097142</v>
      </c>
      <c r="AG25" s="159">
        <v>4.375332319618205</v>
      </c>
      <c r="AH25" s="159">
        <v>4.3033506566588153</v>
      </c>
      <c r="AI25" s="159">
        <v>4.7092608211896465</v>
      </c>
      <c r="AJ25" s="159">
        <v>4.0647465825614093</v>
      </c>
      <c r="AK25" s="178">
        <v>4.3291351329427759</v>
      </c>
      <c r="AL25" s="116"/>
      <c r="AM25" s="164">
        <v>3.9506698086990388</v>
      </c>
      <c r="AN25" s="159">
        <v>4.158019972149221</v>
      </c>
      <c r="AO25" s="159">
        <v>3.3208058406866874</v>
      </c>
      <c r="AP25" s="159">
        <v>3.886403954930683</v>
      </c>
      <c r="AQ25" s="159">
        <v>3.8972451551864391</v>
      </c>
      <c r="AR25" s="159">
        <v>3.7133354247216759</v>
      </c>
      <c r="AS25" s="159">
        <v>3.8488992621540135</v>
      </c>
      <c r="AT25" s="159">
        <v>3.4032380300187426</v>
      </c>
      <c r="AU25" s="159">
        <v>3.7869774516841992</v>
      </c>
      <c r="AV25" s="159">
        <v>3.7297437278114689</v>
      </c>
      <c r="AW25" s="159">
        <v>3.7573839050401081</v>
      </c>
      <c r="AX25" s="159">
        <v>3.8155943136205641</v>
      </c>
      <c r="AY25" s="159">
        <v>4.1820464159592747</v>
      </c>
      <c r="AZ25" s="159">
        <v>3.9129697789808242</v>
      </c>
      <c r="BA25" s="123"/>
      <c r="BB25" s="129">
        <v>3.5336254385001333</v>
      </c>
      <c r="BC25" s="3">
        <v>3.7878564679211522</v>
      </c>
      <c r="BD25" s="105">
        <v>3.79156786981051</v>
      </c>
      <c r="BE25" s="3">
        <v>5.2616736918793432</v>
      </c>
      <c r="BF25" s="3">
        <v>3.4321478973674253</v>
      </c>
      <c r="BG25" s="3">
        <v>3.06510978420408</v>
      </c>
      <c r="BH25" s="3">
        <v>3.8735117167887023</v>
      </c>
      <c r="BI25" s="3">
        <v>3.7925445545182357</v>
      </c>
      <c r="BJ25" s="3">
        <v>3.5978912922684891</v>
      </c>
      <c r="BK25" s="3">
        <v>3.520537863416608</v>
      </c>
      <c r="BL25" s="3">
        <v>3.3681750490113873</v>
      </c>
      <c r="BM25" s="3">
        <v>3.1778191994756342</v>
      </c>
      <c r="BN25" s="3">
        <v>3.3670030273621165</v>
      </c>
      <c r="BO25" s="3">
        <v>3.4161302681607228</v>
      </c>
      <c r="BP25" s="3">
        <v>4.3527709028697394</v>
      </c>
      <c r="BQ25" s="3">
        <v>3.6782724437143202</v>
      </c>
      <c r="BR25" s="3">
        <v>3.2493125200811606</v>
      </c>
      <c r="BS25" s="3">
        <v>3.3112343305509748</v>
      </c>
      <c r="BT25" s="3">
        <v>3.0654027896163978</v>
      </c>
      <c r="BU25" s="3">
        <v>3.065305121145625</v>
      </c>
      <c r="BV25" s="3">
        <v>0</v>
      </c>
      <c r="BW25" s="3"/>
      <c r="BX25" s="3"/>
      <c r="BY25" s="3"/>
      <c r="BZ25" s="3"/>
      <c r="CA25" s="3">
        <v>0</v>
      </c>
      <c r="CB25" s="3"/>
    </row>
    <row r="26" spans="1:80" ht="39" customHeight="1" x14ac:dyDescent="0.3">
      <c r="A26" s="95" t="s">
        <v>73</v>
      </c>
      <c r="B26" s="87" t="s">
        <v>43</v>
      </c>
      <c r="C26" s="112" t="s">
        <v>44</v>
      </c>
      <c r="D26" s="81">
        <v>2637.5750144658323</v>
      </c>
      <c r="E26" s="26">
        <v>2535.0824228392835</v>
      </c>
      <c r="F26" s="36">
        <v>2899.8767858311862</v>
      </c>
      <c r="G26" s="11">
        <f t="shared" ref="G26:G31" si="6">AVERAGE(D26:F26)</f>
        <v>2690.8447410454337</v>
      </c>
      <c r="H26" s="111">
        <v>2363.606705271955</v>
      </c>
      <c r="I26" s="10">
        <v>1994.594194535395</v>
      </c>
      <c r="J26" s="10">
        <v>2470.6284284747576</v>
      </c>
      <c r="K26" s="10">
        <v>2289.776760929029</v>
      </c>
      <c r="L26" s="10">
        <v>2031.0937405104378</v>
      </c>
      <c r="M26" s="10">
        <v>2593.4804481848851</v>
      </c>
      <c r="N26" s="10">
        <v>2488.5998455123554</v>
      </c>
      <c r="O26" s="11">
        <f t="shared" ref="O26:O31" si="7">(SUM(H26:N26)-MAX(H26:N26)-MIN(H26:N26))/(COUNT(H26:N26)-2)</f>
        <v>2328.7410961397072</v>
      </c>
      <c r="P26" s="168">
        <v>2247.9960976473876</v>
      </c>
      <c r="Q26" s="169">
        <v>1789.4502267719001</v>
      </c>
      <c r="R26" s="170">
        <v>2125.3217214384667</v>
      </c>
      <c r="S26" s="170">
        <v>1913.6913131431481</v>
      </c>
      <c r="T26" s="170">
        <v>2200.0486643352779</v>
      </c>
      <c r="U26" s="170">
        <v>1862.4238833208606</v>
      </c>
      <c r="V26" s="170">
        <v>1924.1344904855689</v>
      </c>
      <c r="W26" s="170">
        <v>1875.9047031087136</v>
      </c>
      <c r="X26" s="170">
        <v>1872.0668813620164</v>
      </c>
      <c r="Y26" s="170">
        <v>2054.7723350905876</v>
      </c>
      <c r="Z26" s="170">
        <v>1808.734909208961</v>
      </c>
      <c r="AA26" s="171">
        <v>2033.1239456563605</v>
      </c>
      <c r="AB26" s="11">
        <f t="shared" ref="AB26:AB31" si="8">(SUM(P26:AA26)-MAX(P26:AA26)-MIN(P26:AA26))/(COUNT(P26:AA26)-2)</f>
        <v>1967.0222847149957</v>
      </c>
      <c r="AC26" s="168">
        <v>1815.8910761427221</v>
      </c>
      <c r="AD26" s="170">
        <v>1993.5270033386685</v>
      </c>
      <c r="AE26" s="170">
        <v>1975.3879063597742</v>
      </c>
      <c r="AF26" s="170">
        <v>1590.1417057020853</v>
      </c>
      <c r="AG26" s="170">
        <v>1816.3741014813652</v>
      </c>
      <c r="AH26" s="170">
        <v>1853.6256428598724</v>
      </c>
      <c r="AI26" s="170">
        <v>2070.3067162614452</v>
      </c>
      <c r="AJ26" s="170">
        <v>1939.9087656310917</v>
      </c>
      <c r="AK26" s="179">
        <v>1686.1793640275941</v>
      </c>
      <c r="AL26" s="116">
        <f t="shared" ref="AL26:AL37" si="9">(SUM(AD26:AK26)-MAX(AD26:AK26)-MIN(AD26:AK26))/(COUNT(AD26:AK26)-2)</f>
        <v>1877.5004639497274</v>
      </c>
      <c r="AM26" s="168">
        <v>2266.7263944176416</v>
      </c>
      <c r="AN26" s="170">
        <v>2303.2321532162691</v>
      </c>
      <c r="AO26" s="170">
        <v>1793.368479057375</v>
      </c>
      <c r="AP26" s="170">
        <v>2263.8707713344129</v>
      </c>
      <c r="AQ26" s="170">
        <v>1681.7523124832394</v>
      </c>
      <c r="AR26" s="170">
        <v>1963.5948917830815</v>
      </c>
      <c r="AS26" s="170">
        <v>1934.430218599007</v>
      </c>
      <c r="AT26" s="170">
        <v>1916.0877053840493</v>
      </c>
      <c r="AU26" s="170">
        <v>1983.5481871858462</v>
      </c>
      <c r="AV26" s="170">
        <v>1583.1468281099824</v>
      </c>
      <c r="AW26" s="170">
        <v>1636.9773407260698</v>
      </c>
      <c r="AX26" s="170">
        <v>1628.2116037463682</v>
      </c>
      <c r="AY26" s="170">
        <v>1921.0799553573893</v>
      </c>
      <c r="AZ26" s="170">
        <v>2054.3792714773726</v>
      </c>
      <c r="BA26" s="123">
        <f t="shared" ref="BA26:BA37" si="10">(SUM(AM26:AZ26)-MAX(AM26:AZ26)-MIN(AM26:AZ26))/(COUNT(AM26:AZ26)-2)</f>
        <v>1920.3355942959879</v>
      </c>
      <c r="BB26" s="152">
        <v>1740.9033796966187</v>
      </c>
      <c r="BC26" s="153">
        <v>1610.8651311397143</v>
      </c>
      <c r="BD26" s="154">
        <v>1535.1833025459482</v>
      </c>
      <c r="BE26" s="153">
        <v>1845.8336153847993</v>
      </c>
      <c r="BF26" s="153">
        <v>1543.3546946624099</v>
      </c>
      <c r="BG26" s="153">
        <v>1944.1446321260989</v>
      </c>
      <c r="BH26" s="153">
        <v>1473.8836872875625</v>
      </c>
      <c r="BI26" s="153">
        <v>1841.1891861534973</v>
      </c>
      <c r="BJ26" s="153">
        <v>1409.6850199301575</v>
      </c>
      <c r="BK26" s="153">
        <v>1534.1435753377502</v>
      </c>
      <c r="BL26" s="153">
        <v>1429.4752082180235</v>
      </c>
      <c r="BM26" s="153">
        <v>2013.0883314943301</v>
      </c>
      <c r="BN26" s="153">
        <v>2069.3218582148024</v>
      </c>
      <c r="BO26" s="153">
        <v>1975.1331095385203</v>
      </c>
      <c r="BP26" s="153">
        <v>2152.5324235928156</v>
      </c>
      <c r="BQ26" s="153">
        <v>1910.0098270681647</v>
      </c>
      <c r="BR26" s="153">
        <v>1920.63910109463</v>
      </c>
      <c r="BS26" s="153">
        <v>697.97561564740465</v>
      </c>
      <c r="BT26" s="153">
        <v>627.79136395747389</v>
      </c>
      <c r="BU26" s="153">
        <v>1149.8883732441816</v>
      </c>
      <c r="BV26" s="153">
        <v>1349.9293336673411</v>
      </c>
      <c r="BW26" s="153">
        <v>3432.9784695880394</v>
      </c>
      <c r="BX26" s="153">
        <v>1565.5898261040268</v>
      </c>
      <c r="BY26" s="153">
        <v>246.0704104191731</v>
      </c>
      <c r="BZ26" s="153">
        <v>131.46531234625419</v>
      </c>
      <c r="CA26" s="153">
        <v>1697.9375735516903</v>
      </c>
      <c r="CB26" s="153">
        <v>852.15741014651803</v>
      </c>
    </row>
    <row r="27" spans="1:80" ht="39" customHeight="1" x14ac:dyDescent="0.3">
      <c r="A27" s="95" t="s">
        <v>74</v>
      </c>
      <c r="B27" s="88" t="s">
        <v>45</v>
      </c>
      <c r="C27" s="98" t="s">
        <v>37</v>
      </c>
      <c r="D27" s="81">
        <v>0.7419589830508474</v>
      </c>
      <c r="E27" s="26">
        <v>8.9366891891891898E-2</v>
      </c>
      <c r="F27" s="36">
        <v>4.2025140845070419E-2</v>
      </c>
      <c r="G27" s="11">
        <f t="shared" si="6"/>
        <v>0.29111700526260326</v>
      </c>
      <c r="H27" s="52">
        <v>9.6712500000000007E-2</v>
      </c>
      <c r="I27" s="4">
        <v>6.4116393442622946E-2</v>
      </c>
      <c r="J27" s="4">
        <v>0.24968750000000001</v>
      </c>
      <c r="K27" s="4">
        <v>0.21109074074074072</v>
      </c>
      <c r="L27" s="4">
        <v>7.8571967213114755E-2</v>
      </c>
      <c r="M27" s="4">
        <v>2.9553846153846153E-2</v>
      </c>
      <c r="N27" s="4">
        <v>6.9492537313432844E-4</v>
      </c>
      <c r="O27" s="11">
        <f t="shared" si="7"/>
        <v>9.6009089510064913E-2</v>
      </c>
      <c r="P27" s="172">
        <v>0.13731480769230769</v>
      </c>
      <c r="Q27" s="173">
        <v>8.55625E-2</v>
      </c>
      <c r="R27" s="174">
        <v>6.3574531249999996E-2</v>
      </c>
      <c r="S27" s="174">
        <v>1.4099259259259259E-2</v>
      </c>
      <c r="T27" s="174">
        <v>2.7500754716981133E-2</v>
      </c>
      <c r="U27" s="174">
        <v>0.21154014925373135</v>
      </c>
      <c r="V27" s="174">
        <v>4.8227843137254901E-2</v>
      </c>
      <c r="W27" s="174">
        <v>2.7966101694915256E-3</v>
      </c>
      <c r="X27" s="174">
        <v>3.1209781021897809E-2</v>
      </c>
      <c r="Y27" s="174">
        <v>8.3930000000000005E-2</v>
      </c>
      <c r="Z27" s="174">
        <v>0.14014399999999999</v>
      </c>
      <c r="AA27" s="175">
        <v>5.1482692307692306E-2</v>
      </c>
      <c r="AB27" s="11">
        <f t="shared" si="8"/>
        <v>6.8304616938539328E-2</v>
      </c>
      <c r="AC27" s="172">
        <v>8.546551724137931E-2</v>
      </c>
      <c r="AD27" s="174">
        <v>0.16130493506493507</v>
      </c>
      <c r="AE27" s="174">
        <v>1.7848235294117647E-2</v>
      </c>
      <c r="AF27" s="174">
        <v>5.4553220338983056E-2</v>
      </c>
      <c r="AG27" s="174">
        <v>7.4643703703703698E-2</v>
      </c>
      <c r="AH27" s="174">
        <v>2.0189189189189188E-2</v>
      </c>
      <c r="AI27" s="174">
        <v>3.2230779220779222E-2</v>
      </c>
      <c r="AJ27" s="174">
        <v>7.6170243902439025E-2</v>
      </c>
      <c r="AK27" s="180">
        <v>5.6232236842105265E-2</v>
      </c>
      <c r="AL27" s="116">
        <f t="shared" si="9"/>
        <v>5.2336562199533247E-2</v>
      </c>
      <c r="AM27" s="172">
        <v>6.2987407407407409E-2</v>
      </c>
      <c r="AN27" s="174">
        <v>1.4109999999999999E-2</v>
      </c>
      <c r="AO27" s="174" t="s">
        <v>100</v>
      </c>
      <c r="AP27" s="174" t="s">
        <v>100</v>
      </c>
      <c r="AQ27" s="174">
        <v>2.1881999999999999E-2</v>
      </c>
      <c r="AR27" s="174">
        <v>0.21577117647058824</v>
      </c>
      <c r="AS27" s="174">
        <v>1.8840555555555555E-2</v>
      </c>
      <c r="AT27" s="174" t="s">
        <v>100</v>
      </c>
      <c r="AU27" s="174">
        <v>3.9705555555555562E-3</v>
      </c>
      <c r="AV27" s="174">
        <v>3.125E-2</v>
      </c>
      <c r="AW27" s="174">
        <v>7.8396590909090902E-2</v>
      </c>
      <c r="AX27" s="174">
        <v>0.21663600000000002</v>
      </c>
      <c r="AY27" s="174">
        <v>2.4591190476190475E-2</v>
      </c>
      <c r="AZ27" s="174">
        <v>8.6580681818181557E-2</v>
      </c>
      <c r="BA27" s="123">
        <f t="shared" si="10"/>
        <v>6.1601066959668237E-2</v>
      </c>
      <c r="BB27" s="124">
        <v>7.8718636363636352E-2</v>
      </c>
      <c r="BC27" s="4">
        <v>0.15675</v>
      </c>
      <c r="BD27" s="107" t="s">
        <v>100</v>
      </c>
      <c r="BE27" s="4">
        <v>1.457302857142857</v>
      </c>
      <c r="BF27" s="4" t="s">
        <v>100</v>
      </c>
      <c r="BG27" s="4">
        <v>0.11</v>
      </c>
      <c r="BH27" s="4">
        <v>9.8333333333333328E-3</v>
      </c>
      <c r="BI27" s="4">
        <v>7.0756119402985082E-2</v>
      </c>
      <c r="BJ27" s="4">
        <v>2.6749999999999999E-2</v>
      </c>
      <c r="BK27" s="4">
        <v>0.2729375</v>
      </c>
      <c r="BL27" s="4">
        <v>3.0423124999999999E-2</v>
      </c>
      <c r="BM27" s="4">
        <v>2.3688333333333336E-2</v>
      </c>
      <c r="BN27" s="4">
        <v>0.19772999999999999</v>
      </c>
      <c r="BO27" s="4">
        <v>5.4817499999999998E-2</v>
      </c>
      <c r="BP27" s="4">
        <v>9.5978787878787886E-2</v>
      </c>
      <c r="BQ27" s="4">
        <v>4.7663148148148149E-2</v>
      </c>
      <c r="BR27" s="4" t="s">
        <v>100</v>
      </c>
      <c r="BS27" s="4">
        <v>3.4459999999999998E-3</v>
      </c>
      <c r="BT27" s="4" t="s">
        <v>100</v>
      </c>
      <c r="BU27" s="4">
        <v>0.2</v>
      </c>
      <c r="BV27" s="4" t="s">
        <v>100</v>
      </c>
      <c r="BW27" s="4" t="s">
        <v>100</v>
      </c>
      <c r="BX27" s="4" t="s">
        <v>100</v>
      </c>
      <c r="BY27" s="4" t="s">
        <v>100</v>
      </c>
      <c r="BZ27" s="4" t="s">
        <v>100</v>
      </c>
      <c r="CA27" s="4">
        <v>5.4450000000000005E-2</v>
      </c>
      <c r="CB27" s="4"/>
    </row>
    <row r="28" spans="1:80" ht="18" customHeight="1" x14ac:dyDescent="0.3">
      <c r="A28" s="95" t="s">
        <v>75</v>
      </c>
      <c r="B28" s="88" t="s">
        <v>46</v>
      </c>
      <c r="C28" s="98" t="s">
        <v>37</v>
      </c>
      <c r="D28" s="82">
        <v>3.7141232876712331E-2</v>
      </c>
      <c r="E28" s="18">
        <v>0.1044031651376147</v>
      </c>
      <c r="F28" s="37">
        <v>6.0055344827586211E-2</v>
      </c>
      <c r="G28" s="11">
        <f t="shared" si="6"/>
        <v>6.7199914280637749E-2</v>
      </c>
      <c r="H28" s="52" t="s">
        <v>100</v>
      </c>
      <c r="I28" s="4">
        <v>2.822043689320388E-2</v>
      </c>
      <c r="J28" s="4">
        <v>3.9393939393939398E-2</v>
      </c>
      <c r="K28" s="4">
        <v>8.209863636363636E-2</v>
      </c>
      <c r="L28" s="4">
        <v>1.6074051724137929E-2</v>
      </c>
      <c r="M28" s="4">
        <v>0.68645333333333325</v>
      </c>
      <c r="N28" s="4">
        <v>3.682778846153846E-2</v>
      </c>
      <c r="O28" s="11">
        <f t="shared" si="7"/>
        <v>4.6635200278079512E-2</v>
      </c>
      <c r="P28" s="172">
        <v>2.5520660377358489E-2</v>
      </c>
      <c r="Q28" s="173">
        <v>3.3393846153846156E-2</v>
      </c>
      <c r="R28" s="174">
        <v>8.3104205607476625E-2</v>
      </c>
      <c r="S28" s="174">
        <v>3.5094768211920528E-2</v>
      </c>
      <c r="T28" s="174">
        <v>0.14130857142857142</v>
      </c>
      <c r="U28" s="174">
        <v>0.10202875</v>
      </c>
      <c r="V28" s="174">
        <v>3.3095762711864408E-2</v>
      </c>
      <c r="W28" s="174">
        <v>2.1666666666666666E-3</v>
      </c>
      <c r="X28" s="174">
        <v>8.1716534653465317E-2</v>
      </c>
      <c r="Y28" s="174">
        <v>1.6488161764705883E-2</v>
      </c>
      <c r="Z28" s="174">
        <v>4.7893532338308458E-3</v>
      </c>
      <c r="AA28" s="175">
        <v>0.2669478350515464</v>
      </c>
      <c r="AB28" s="11">
        <f t="shared" si="8"/>
        <v>5.5654061414303978E-2</v>
      </c>
      <c r="AC28" s="172" t="s">
        <v>100</v>
      </c>
      <c r="AD28" s="174">
        <v>3.6224197530864199E-2</v>
      </c>
      <c r="AE28" s="174">
        <v>2.1299479166666666E-2</v>
      </c>
      <c r="AF28" s="174">
        <v>1.338545E-2</v>
      </c>
      <c r="AG28" s="174">
        <v>2.3680985221674878E-2</v>
      </c>
      <c r="AH28" s="174">
        <v>0.10582608695652175</v>
      </c>
      <c r="AI28" s="174">
        <v>4.623434343434344E-2</v>
      </c>
      <c r="AJ28" s="174">
        <v>1.6584905660377357E-4</v>
      </c>
      <c r="AK28" s="180">
        <v>1.3784936708860759E-2</v>
      </c>
      <c r="AL28" s="116">
        <f t="shared" si="9"/>
        <v>2.5768232010401654E-2</v>
      </c>
      <c r="AM28" s="172">
        <v>7.0000208333333327E-2</v>
      </c>
      <c r="AN28" s="174">
        <v>3.1151587301587302E-3</v>
      </c>
      <c r="AO28" s="174" t="s">
        <v>100</v>
      </c>
      <c r="AP28" s="174" t="s">
        <v>100</v>
      </c>
      <c r="AQ28" s="174" t="s">
        <v>100</v>
      </c>
      <c r="AR28" s="174" t="s">
        <v>100</v>
      </c>
      <c r="AS28" s="174">
        <v>1.3629333333333332E-2</v>
      </c>
      <c r="AT28" s="174">
        <v>0.12243852941176471</v>
      </c>
      <c r="AU28" s="174">
        <v>1.012983606557377E-2</v>
      </c>
      <c r="AV28" s="174">
        <v>8.2352941176470587E-2</v>
      </c>
      <c r="AW28" s="174">
        <v>0.10171787234042552</v>
      </c>
      <c r="AX28" s="174" t="s">
        <v>100</v>
      </c>
      <c r="AY28" s="174">
        <v>3.1391946902654864E-2</v>
      </c>
      <c r="AZ28" s="174">
        <v>3.3150387596899253E-3</v>
      </c>
      <c r="BA28" s="123">
        <f t="shared" si="10"/>
        <v>4.4648168130211614E-2</v>
      </c>
      <c r="BB28" s="124">
        <v>9.1723684210526322E-3</v>
      </c>
      <c r="BC28" s="4">
        <v>11.86</v>
      </c>
      <c r="BD28" s="107">
        <v>0.21677333333333335</v>
      </c>
      <c r="BE28" s="4" t="s">
        <v>100</v>
      </c>
      <c r="BF28" s="4" t="s">
        <v>100</v>
      </c>
      <c r="BG28" s="4" t="s">
        <v>100</v>
      </c>
      <c r="BH28" s="4">
        <v>1.7676767676767676E-2</v>
      </c>
      <c r="BI28" s="4">
        <v>2.2934579439252335E-4</v>
      </c>
      <c r="BJ28" s="4">
        <v>1.2428571428571429E-2</v>
      </c>
      <c r="BK28" s="4" t="s">
        <v>100</v>
      </c>
      <c r="BL28" s="4" t="s">
        <v>100</v>
      </c>
      <c r="BM28" s="4">
        <v>7.3136363636363633E-4</v>
      </c>
      <c r="BN28" s="4" t="s">
        <v>100</v>
      </c>
      <c r="BO28" s="4">
        <v>3.4399125000000003E-2</v>
      </c>
      <c r="BP28" s="4">
        <v>2.9942608695652174E-2</v>
      </c>
      <c r="BQ28" s="4">
        <v>1.3218588957055214E-2</v>
      </c>
      <c r="BR28" s="4" t="s">
        <v>100</v>
      </c>
      <c r="BS28" s="4">
        <v>2.6727777777777778E-3</v>
      </c>
      <c r="BT28" s="4" t="s">
        <v>100</v>
      </c>
      <c r="BU28" s="4" t="s">
        <v>100</v>
      </c>
      <c r="BV28" s="4" t="s">
        <v>100</v>
      </c>
      <c r="BW28" s="4" t="s">
        <v>100</v>
      </c>
      <c r="BX28" s="4" t="s">
        <v>100</v>
      </c>
      <c r="BY28" s="4" t="s">
        <v>100</v>
      </c>
      <c r="BZ28" s="4" t="s">
        <v>100</v>
      </c>
      <c r="CA28" s="4" t="s">
        <v>100</v>
      </c>
      <c r="CB28" s="4"/>
    </row>
    <row r="29" spans="1:80" ht="39" customHeight="1" x14ac:dyDescent="0.3">
      <c r="A29" s="95" t="s">
        <v>76</v>
      </c>
      <c r="B29" s="88" t="s">
        <v>47</v>
      </c>
      <c r="C29" s="98" t="s">
        <v>37</v>
      </c>
      <c r="D29" s="82">
        <v>1.8499424930388336E-2</v>
      </c>
      <c r="E29" s="18">
        <v>2.6959734948882912E-2</v>
      </c>
      <c r="F29" s="37">
        <v>3.7863720949814744E-2</v>
      </c>
      <c r="G29" s="11">
        <f t="shared" si="6"/>
        <v>2.7774293609695331E-2</v>
      </c>
      <c r="H29" s="52">
        <v>7.2248381847911672E-2</v>
      </c>
      <c r="I29" s="4">
        <v>6.9741086185206344E-2</v>
      </c>
      <c r="J29" s="4">
        <v>4.2210576661416546E-2</v>
      </c>
      <c r="K29" s="4">
        <v>0.11363647903242675</v>
      </c>
      <c r="L29" s="4">
        <v>0.16676458128078817</v>
      </c>
      <c r="M29" s="4">
        <v>0.20227544279559595</v>
      </c>
      <c r="N29" s="4">
        <v>7.3648320482141275E-2</v>
      </c>
      <c r="O29" s="11">
        <f t="shared" si="7"/>
        <v>9.9207769765694842E-2</v>
      </c>
      <c r="P29" s="172">
        <v>0.12049571895424839</v>
      </c>
      <c r="Q29" s="173">
        <v>5.2082881085126029E-2</v>
      </c>
      <c r="R29" s="174">
        <v>0.14505051946426337</v>
      </c>
      <c r="S29" s="174">
        <v>7.4934780892222649E-2</v>
      </c>
      <c r="T29" s="174">
        <v>0.18779157694426363</v>
      </c>
      <c r="U29" s="174">
        <v>9.9008191214470284E-2</v>
      </c>
      <c r="V29" s="174">
        <v>4.8567702712833997E-2</v>
      </c>
      <c r="W29" s="174">
        <v>0.12925413869629346</v>
      </c>
      <c r="X29" s="174">
        <v>6.6848036951501183E-2</v>
      </c>
      <c r="Y29" s="174">
        <v>7.4048959881129264E-2</v>
      </c>
      <c r="Z29" s="174">
        <v>5.0888337468982615E-2</v>
      </c>
      <c r="AA29" s="175">
        <v>3.4509884701523483E-2</v>
      </c>
      <c r="AB29" s="11">
        <f t="shared" si="8"/>
        <v>8.6117926732107108E-2</v>
      </c>
      <c r="AC29" s="172">
        <v>5.4884854201053199E-2</v>
      </c>
      <c r="AD29" s="174">
        <v>6.3746373139056067E-2</v>
      </c>
      <c r="AE29" s="174">
        <v>4.6746328796561612E-2</v>
      </c>
      <c r="AF29" s="174">
        <v>7.7828184086641106E-2</v>
      </c>
      <c r="AG29" s="174">
        <v>1.842552567032138E-2</v>
      </c>
      <c r="AH29" s="174">
        <v>9.7129436325678498E-2</v>
      </c>
      <c r="AI29" s="174">
        <v>6.0575433789954336E-2</v>
      </c>
      <c r="AJ29" s="174">
        <v>7.4509177820267683E-2</v>
      </c>
      <c r="AK29" s="180">
        <v>7.4895437591503466E-2</v>
      </c>
      <c r="AL29" s="116">
        <f t="shared" si="9"/>
        <v>6.6383489203997351E-2</v>
      </c>
      <c r="AM29" s="172">
        <v>4.1410882647943827E-2</v>
      </c>
      <c r="AN29" s="174">
        <v>0.10416922480538937</v>
      </c>
      <c r="AO29" s="174" t="s">
        <v>100</v>
      </c>
      <c r="AP29" s="174" t="s">
        <v>100</v>
      </c>
      <c r="AQ29" s="174">
        <v>0.11440061224489795</v>
      </c>
      <c r="AR29" s="174">
        <v>7.7881457473973681E-2</v>
      </c>
      <c r="AS29" s="174">
        <v>3.1090551181102367E-2</v>
      </c>
      <c r="AT29" s="174">
        <v>1.1578171091445428E-3</v>
      </c>
      <c r="AU29" s="174">
        <v>4.7501611121340451E-2</v>
      </c>
      <c r="AV29" s="174">
        <v>4.1146591549295779E-2</v>
      </c>
      <c r="AW29" s="174">
        <v>0.16804302246426139</v>
      </c>
      <c r="AX29" s="174">
        <v>0.18668157622501091</v>
      </c>
      <c r="AY29" s="174">
        <v>8.5117696511139138E-2</v>
      </c>
      <c r="AZ29" s="174">
        <v>6.9125881261595593E-2</v>
      </c>
      <c r="BA29" s="123">
        <f t="shared" si="10"/>
        <v>7.7988753126093949E-2</v>
      </c>
      <c r="BB29" s="124">
        <v>5.2857240929530085E-2</v>
      </c>
      <c r="BC29" s="4">
        <v>5.2631578947368418E-2</v>
      </c>
      <c r="BD29" s="107">
        <v>3.5526083964211974E-2</v>
      </c>
      <c r="BE29" s="4">
        <v>8.8035732009925566E-2</v>
      </c>
      <c r="BF29" s="4" t="s">
        <v>100</v>
      </c>
      <c r="BG29" s="4" t="s">
        <v>100</v>
      </c>
      <c r="BH29" s="4">
        <v>0.11295855169128156</v>
      </c>
      <c r="BI29" s="4">
        <v>5.6336609336609328E-3</v>
      </c>
      <c r="BJ29" s="4">
        <v>5.2742890995260666E-2</v>
      </c>
      <c r="BK29" s="4">
        <v>1.5029045643153528E-2</v>
      </c>
      <c r="BL29" s="4">
        <v>0.11955100354191263</v>
      </c>
      <c r="BM29" s="4">
        <v>5.7664634146341468E-3</v>
      </c>
      <c r="BN29" s="4">
        <v>7.3966567607726602E-2</v>
      </c>
      <c r="BO29" s="4">
        <v>2.7026901827454312E-2</v>
      </c>
      <c r="BP29" s="4">
        <v>4.7165652544059126E-2</v>
      </c>
      <c r="BQ29" s="4">
        <v>3.0333033604950543E-2</v>
      </c>
      <c r="BR29" s="4" t="s">
        <v>100</v>
      </c>
      <c r="BS29" s="4">
        <v>9.7209026128266041E-2</v>
      </c>
      <c r="BT29" s="4" t="s">
        <v>100</v>
      </c>
      <c r="BU29" s="4" t="s">
        <v>100</v>
      </c>
      <c r="BV29" s="4" t="s">
        <v>100</v>
      </c>
      <c r="BW29" s="4" t="s">
        <v>100</v>
      </c>
      <c r="BX29" s="4" t="s">
        <v>100</v>
      </c>
      <c r="BY29" s="4" t="s">
        <v>100</v>
      </c>
      <c r="BZ29" s="4" t="s">
        <v>100</v>
      </c>
      <c r="CA29" s="4" t="s">
        <v>100</v>
      </c>
      <c r="CB29" s="4"/>
    </row>
    <row r="30" spans="1:80" ht="39" customHeight="1" x14ac:dyDescent="0.3">
      <c r="A30" s="95" t="s">
        <v>77</v>
      </c>
      <c r="B30" s="88" t="s">
        <v>48</v>
      </c>
      <c r="C30" s="98" t="s">
        <v>37</v>
      </c>
      <c r="D30" s="83">
        <v>2.990518651705823E-2</v>
      </c>
      <c r="E30" s="19">
        <v>5.0025365987139123E-2</v>
      </c>
      <c r="F30" s="38">
        <v>3.3635046152537325E-2</v>
      </c>
      <c r="G30" s="11">
        <f t="shared" si="6"/>
        <v>3.7855199552244895E-2</v>
      </c>
      <c r="H30" s="52">
        <v>2.6057418344727096E-2</v>
      </c>
      <c r="I30" s="4">
        <v>4.8782612901197918E-2</v>
      </c>
      <c r="J30" s="4">
        <v>3.3977937047924164E-2</v>
      </c>
      <c r="K30" s="4">
        <v>4.1057283537369274E-2</v>
      </c>
      <c r="L30" s="4">
        <v>6.7371709233791752E-2</v>
      </c>
      <c r="M30" s="4">
        <v>1.2548708100558657E-2</v>
      </c>
      <c r="N30" s="4">
        <v>4.141087416422301E-2</v>
      </c>
      <c r="O30" s="11">
        <f t="shared" si="7"/>
        <v>3.8257225199088293E-2</v>
      </c>
      <c r="P30" s="52">
        <v>1.1896553846153846E-2</v>
      </c>
      <c r="Q30" s="107">
        <v>2.4712254208799123E-2</v>
      </c>
      <c r="R30" s="4">
        <v>0.17720670672689146</v>
      </c>
      <c r="S30" s="4">
        <v>7.5462711864406784E-2</v>
      </c>
      <c r="T30" s="4">
        <v>6.057836272703343E-2</v>
      </c>
      <c r="U30" s="4">
        <v>3.9943393695506375E-2</v>
      </c>
      <c r="V30" s="4">
        <v>1.0499695369618197E-2</v>
      </c>
      <c r="W30" s="4">
        <v>2.6596020312985798E-2</v>
      </c>
      <c r="X30" s="4">
        <v>4.3174319895116352E-2</v>
      </c>
      <c r="Y30" s="4">
        <v>5.8788027819175359E-2</v>
      </c>
      <c r="Z30" s="4">
        <v>6.0217661753684738E-2</v>
      </c>
      <c r="AA30" s="5">
        <v>1.6449900619665614E-2</v>
      </c>
      <c r="AB30" s="11">
        <f t="shared" si="8"/>
        <v>4.1781920674252744E-2</v>
      </c>
      <c r="AC30" s="52">
        <v>6.7923933599495683E-3</v>
      </c>
      <c r="AD30" s="4">
        <v>1.3157474429583007E-2</v>
      </c>
      <c r="AE30" s="4">
        <v>2.6312483270887092E-2</v>
      </c>
      <c r="AF30" s="4">
        <v>3.6865709570957098E-2</v>
      </c>
      <c r="AG30" s="4">
        <v>2.2969313967861556E-2</v>
      </c>
      <c r="AH30" s="4">
        <v>3.5877342419080069E-2</v>
      </c>
      <c r="AI30" s="4">
        <v>1.9564645522388058E-2</v>
      </c>
      <c r="AJ30" s="4">
        <v>3.1143249561659852E-2</v>
      </c>
      <c r="AK30" s="6">
        <v>3.1275096508169307E-2</v>
      </c>
      <c r="AL30" s="116">
        <f t="shared" si="9"/>
        <v>2.7857021875007656E-2</v>
      </c>
      <c r="AM30" s="172">
        <v>3.7074256837098696E-2</v>
      </c>
      <c r="AN30" s="174">
        <v>5.8177108369385243E-2</v>
      </c>
      <c r="AO30" s="174" t="s">
        <v>100</v>
      </c>
      <c r="AP30" s="174" t="s">
        <v>100</v>
      </c>
      <c r="AQ30" s="174">
        <v>1.3601197339246121E-2</v>
      </c>
      <c r="AR30" s="174">
        <v>5.6983655274888542E-3</v>
      </c>
      <c r="AS30" s="174">
        <v>4.5550660792951529E-3</v>
      </c>
      <c r="AT30" s="174">
        <v>4.9763673890608883E-3</v>
      </c>
      <c r="AU30" s="174">
        <v>3.6881842584603586E-2</v>
      </c>
      <c r="AV30" s="174">
        <v>2.647734657039711E-2</v>
      </c>
      <c r="AW30" s="174">
        <v>6.0306731391585759E-2</v>
      </c>
      <c r="AX30" s="174">
        <v>4.8181609026036118E-2</v>
      </c>
      <c r="AY30" s="174">
        <v>6.6802272727272724E-2</v>
      </c>
      <c r="AZ30" s="174">
        <v>1.3826669675090242E-2</v>
      </c>
      <c r="BA30" s="123">
        <f t="shared" si="10"/>
        <v>3.0520149470999257E-2</v>
      </c>
      <c r="BB30" s="124">
        <v>3.0155326170914955E-2</v>
      </c>
      <c r="BC30" s="4">
        <v>6.5382716049382714E-2</v>
      </c>
      <c r="BD30" s="107">
        <v>6.0759455812087387E-2</v>
      </c>
      <c r="BE30" s="4">
        <v>0.12061313012895662</v>
      </c>
      <c r="BF30" s="4" t="s">
        <v>100</v>
      </c>
      <c r="BG30" s="4" t="s">
        <v>100</v>
      </c>
      <c r="BH30" s="4">
        <v>2.8189593727726305E-2</v>
      </c>
      <c r="BI30" s="4" t="s">
        <v>100</v>
      </c>
      <c r="BJ30" s="4">
        <v>1.9196617336152223E-2</v>
      </c>
      <c r="BK30" s="4">
        <v>1.0954074074074074E-2</v>
      </c>
      <c r="BL30" s="4">
        <v>4.8137966101694914E-2</v>
      </c>
      <c r="BM30" s="4">
        <v>1.95888E-2</v>
      </c>
      <c r="BN30" s="4">
        <v>5.7476086283014476E-2</v>
      </c>
      <c r="BO30" s="4">
        <v>1.7102199074074075E-2</v>
      </c>
      <c r="BP30" s="4">
        <v>4.0486669011607454E-2</v>
      </c>
      <c r="BQ30" s="4">
        <v>1.3104904684783607E-2</v>
      </c>
      <c r="BR30" s="4" t="s">
        <v>100</v>
      </c>
      <c r="BS30" s="4" t="s">
        <v>100</v>
      </c>
      <c r="BT30" s="4" t="s">
        <v>100</v>
      </c>
      <c r="BU30" s="4">
        <v>0.2</v>
      </c>
      <c r="BV30" s="4" t="s">
        <v>100</v>
      </c>
      <c r="BW30" s="4" t="s">
        <v>100</v>
      </c>
      <c r="BX30" s="4" t="s">
        <v>100</v>
      </c>
      <c r="BY30" s="4" t="s">
        <v>100</v>
      </c>
      <c r="BZ30" s="4" t="s">
        <v>100</v>
      </c>
      <c r="CA30" s="4" t="s">
        <v>100</v>
      </c>
      <c r="CB30" s="4"/>
    </row>
    <row r="31" spans="1:80" ht="39" customHeight="1" x14ac:dyDescent="0.3">
      <c r="A31" s="95" t="s">
        <v>78</v>
      </c>
      <c r="B31" s="88" t="s">
        <v>49</v>
      </c>
      <c r="C31" s="98" t="s">
        <v>37</v>
      </c>
      <c r="D31" s="83">
        <v>0.68419031413612563</v>
      </c>
      <c r="E31" s="19">
        <v>8.4711451327433629E-2</v>
      </c>
      <c r="F31" s="38">
        <v>4.1405183673469383E-2</v>
      </c>
      <c r="G31" s="11">
        <f t="shared" si="6"/>
        <v>0.27010231637900955</v>
      </c>
      <c r="H31" s="52">
        <v>0.15736661538461541</v>
      </c>
      <c r="I31" s="4">
        <v>7.9563446969696985E-2</v>
      </c>
      <c r="J31" s="4">
        <v>0.28168384879725084</v>
      </c>
      <c r="K31" s="4">
        <v>7.7229385749385746E-2</v>
      </c>
      <c r="L31" s="4">
        <v>0.36454940000000002</v>
      </c>
      <c r="M31" s="4">
        <v>4.5197222222222222E-2</v>
      </c>
      <c r="N31" s="4">
        <v>0.12257288557213931</v>
      </c>
      <c r="O31" s="11">
        <f t="shared" si="7"/>
        <v>0.1436832364946177</v>
      </c>
      <c r="P31" s="52">
        <v>0.10998950704225352</v>
      </c>
      <c r="Q31" s="107">
        <v>8.8010566037735841E-2</v>
      </c>
      <c r="R31" s="4">
        <v>0.47705664179104479</v>
      </c>
      <c r="S31" s="4">
        <v>0.15442418604651162</v>
      </c>
      <c r="T31" s="4">
        <v>0.49690794117647064</v>
      </c>
      <c r="U31" s="4">
        <v>6.8585942028985505E-2</v>
      </c>
      <c r="V31" s="4">
        <v>4.7426948356807518E-2</v>
      </c>
      <c r="W31" s="4">
        <v>0.14401796407185627</v>
      </c>
      <c r="X31" s="4">
        <v>0.10948684444444444</v>
      </c>
      <c r="Y31" s="4">
        <v>0.25336353383458649</v>
      </c>
      <c r="Z31" s="4">
        <v>0.61810696969696965</v>
      </c>
      <c r="AA31" s="5">
        <v>5.2492499999999997E-2</v>
      </c>
      <c r="AB31" s="11">
        <f t="shared" si="8"/>
        <v>0.19543356264738895</v>
      </c>
      <c r="AC31" s="52">
        <v>0.12350000000000001</v>
      </c>
      <c r="AD31" s="4">
        <v>0.13644072463768117</v>
      </c>
      <c r="AE31" s="4">
        <v>6.9622897196261677E-2</v>
      </c>
      <c r="AF31" s="4">
        <v>5.4228378378378378E-2</v>
      </c>
      <c r="AG31" s="4">
        <v>9.422151162790697E-2</v>
      </c>
      <c r="AH31" s="4">
        <v>7.575757575757576E-2</v>
      </c>
      <c r="AI31" s="4">
        <v>3.2845357142857141E-2</v>
      </c>
      <c r="AJ31" s="4">
        <v>0.15717</v>
      </c>
      <c r="AK31" s="6">
        <v>0.10917934782608694</v>
      </c>
      <c r="AL31" s="116">
        <f t="shared" si="9"/>
        <v>8.9908405903981803E-2</v>
      </c>
      <c r="AM31" s="52">
        <v>0.15626684210526315</v>
      </c>
      <c r="AN31" s="4">
        <v>0.27592847826086958</v>
      </c>
      <c r="AO31" s="4" t="s">
        <v>100</v>
      </c>
      <c r="AP31" s="4" t="s">
        <v>100</v>
      </c>
      <c r="AQ31" s="4">
        <v>9.8328365384615396E-2</v>
      </c>
      <c r="AR31" s="4">
        <v>3.6106185567010315E-3</v>
      </c>
      <c r="AS31" s="4">
        <v>1.65925E-2</v>
      </c>
      <c r="AT31" s="4">
        <v>1.1292321428571428E-2</v>
      </c>
      <c r="AU31" s="4">
        <v>1.9409718309859155E-2</v>
      </c>
      <c r="AV31" s="4">
        <v>3.0621733333333331E-2</v>
      </c>
      <c r="AW31" s="4">
        <v>6.3127560975609745E-2</v>
      </c>
      <c r="AX31" s="4">
        <v>0.18350448275862066</v>
      </c>
      <c r="AY31" s="4">
        <v>2.6250740740740741E-2</v>
      </c>
      <c r="AZ31" s="4">
        <v>5.675439024390224E-2</v>
      </c>
      <c r="BA31" s="123">
        <f t="shared" si="10"/>
        <v>6.6214865528051586E-2</v>
      </c>
      <c r="BB31" s="124">
        <v>4.8870270270270268E-3</v>
      </c>
      <c r="BC31" s="4">
        <v>0.14444444444444446</v>
      </c>
      <c r="BD31" s="107">
        <v>1.0857446808510637E-3</v>
      </c>
      <c r="BE31" s="4">
        <v>0.58575648648648648</v>
      </c>
      <c r="BF31" s="4" t="s">
        <v>100</v>
      </c>
      <c r="BG31" s="4">
        <v>0.215</v>
      </c>
      <c r="BH31" s="4">
        <v>7.7578947368421039E-2</v>
      </c>
      <c r="BI31" s="4" t="s">
        <v>100</v>
      </c>
      <c r="BJ31" s="4">
        <v>2.989090909090909E-2</v>
      </c>
      <c r="BK31" s="4">
        <v>0.43386999999999998</v>
      </c>
      <c r="BL31" s="4">
        <v>5.414659574468085E-2</v>
      </c>
      <c r="BM31" s="4">
        <v>4.272325581395349E-3</v>
      </c>
      <c r="BN31" s="4">
        <v>0.11295316666666667</v>
      </c>
      <c r="BO31" s="4">
        <v>8.5135526315789467E-2</v>
      </c>
      <c r="BP31" s="4">
        <v>4.7016821705426357E-2</v>
      </c>
      <c r="BQ31" s="4">
        <v>1.3766195652173914E-2</v>
      </c>
      <c r="BR31" s="4" t="s">
        <v>100</v>
      </c>
      <c r="BS31" s="4" t="s">
        <v>100</v>
      </c>
      <c r="BT31" s="4" t="s">
        <v>100</v>
      </c>
      <c r="BU31" s="4">
        <v>6.6666666666666666E-2</v>
      </c>
      <c r="BV31" s="4" t="s">
        <v>100</v>
      </c>
      <c r="BW31" s="4" t="s">
        <v>100</v>
      </c>
      <c r="BX31" s="4" t="s">
        <v>100</v>
      </c>
      <c r="BY31" s="4" t="s">
        <v>100</v>
      </c>
      <c r="BZ31" s="4" t="s">
        <v>100</v>
      </c>
      <c r="CA31" s="4" t="s">
        <v>100</v>
      </c>
      <c r="CB31" s="4"/>
    </row>
    <row r="32" spans="1:80" ht="39" customHeight="1" x14ac:dyDescent="0.3">
      <c r="A32" s="97"/>
      <c r="B32" s="88"/>
      <c r="C32" s="98"/>
      <c r="D32" s="82"/>
      <c r="E32" s="18"/>
      <c r="F32" s="37"/>
      <c r="G32" s="11"/>
      <c r="H32" s="52"/>
      <c r="I32" s="4"/>
      <c r="J32" s="4"/>
      <c r="K32" s="4"/>
      <c r="L32" s="4"/>
      <c r="M32" s="4"/>
      <c r="N32" s="4"/>
      <c r="O32" s="58"/>
      <c r="P32" s="52"/>
      <c r="Q32" s="107"/>
      <c r="R32" s="4"/>
      <c r="S32" s="4"/>
      <c r="T32" s="4"/>
      <c r="U32" s="4"/>
      <c r="V32" s="4"/>
      <c r="W32" s="4"/>
      <c r="X32" s="4"/>
      <c r="Y32" s="4"/>
      <c r="Z32" s="4"/>
      <c r="AA32" s="5"/>
      <c r="AB32" s="42"/>
      <c r="AC32" s="52"/>
      <c r="AD32" s="4"/>
      <c r="AE32" s="4"/>
      <c r="AF32" s="4"/>
      <c r="AG32" s="4"/>
      <c r="AH32" s="4"/>
      <c r="AI32" s="4"/>
      <c r="AJ32" s="4"/>
      <c r="AK32" s="6"/>
      <c r="AL32" s="116">
        <f t="shared" si="9"/>
        <v>0</v>
      </c>
      <c r="AM32" s="52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123">
        <f t="shared" si="10"/>
        <v>0</v>
      </c>
      <c r="BB32" s="124"/>
      <c r="BC32" s="4"/>
      <c r="BD32" s="107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</row>
    <row r="33" spans="1:80" ht="39" customHeight="1" x14ac:dyDescent="0.3">
      <c r="A33" s="95" t="s">
        <v>79</v>
      </c>
      <c r="B33" s="88" t="s">
        <v>50</v>
      </c>
      <c r="C33" s="98" t="s">
        <v>37</v>
      </c>
      <c r="D33" s="82">
        <v>0.37492305084745764</v>
      </c>
      <c r="E33" s="18">
        <v>0.22450837837837839</v>
      </c>
      <c r="F33" s="37">
        <v>0.1148487323943662</v>
      </c>
      <c r="G33" s="11">
        <f>AVERAGE(D33:F33)</f>
        <v>0.23809338720673409</v>
      </c>
      <c r="H33" s="52">
        <v>6.3125625000000005E-2</v>
      </c>
      <c r="I33" s="4">
        <v>6.1730327868852457E-2</v>
      </c>
      <c r="J33" s="4">
        <v>1.6250000000000001E-2</v>
      </c>
      <c r="K33" s="4">
        <v>0.35232370370370375</v>
      </c>
      <c r="L33" s="4">
        <v>4.2171311475409833E-2</v>
      </c>
      <c r="M33" s="4">
        <v>0.31489615384615388</v>
      </c>
      <c r="N33" s="4" t="s">
        <v>100</v>
      </c>
      <c r="O33" s="11">
        <f>(SUM(H33:N33)-MAX(H33:N33)-MIN(H33:N33))/(COUNT(H33:N33)-2)</f>
        <v>0.12048085454760406</v>
      </c>
      <c r="P33" s="52">
        <v>0.10313730769230769</v>
      </c>
      <c r="Q33" s="107">
        <v>0.33225708333333331</v>
      </c>
      <c r="R33" s="4">
        <v>2.390984375E-2</v>
      </c>
      <c r="S33" s="4">
        <v>0.37640209876543207</v>
      </c>
      <c r="T33" s="4">
        <v>2.5871698113207548E-3</v>
      </c>
      <c r="U33" s="4">
        <v>2.0895522388059704E-3</v>
      </c>
      <c r="V33" s="4" t="s">
        <v>100</v>
      </c>
      <c r="W33" s="4" t="s">
        <v>100</v>
      </c>
      <c r="X33" s="4">
        <v>0.19174218978102189</v>
      </c>
      <c r="Y33" s="4">
        <v>4.5355800000000002E-2</v>
      </c>
      <c r="Z33" s="4" t="s">
        <v>100</v>
      </c>
      <c r="AA33" s="5">
        <v>7.0067307692307694E-3</v>
      </c>
      <c r="AB33" s="11">
        <f>(SUM(P33:AA33)-MAX(P33:AA33)-MIN(P33:AA33))/(COUNT(P33:AA33)-2)</f>
        <v>0.10085658930531637</v>
      </c>
      <c r="AC33" s="52">
        <v>7.11551724137931E-2</v>
      </c>
      <c r="AD33" s="4" t="s">
        <v>100</v>
      </c>
      <c r="AE33" s="4" t="s">
        <v>100</v>
      </c>
      <c r="AF33" s="4" t="s">
        <v>100</v>
      </c>
      <c r="AG33" s="4">
        <v>4.3744166666666667E-2</v>
      </c>
      <c r="AH33" s="4">
        <v>0.15567567567567567</v>
      </c>
      <c r="AI33" s="4">
        <v>0.26169376623376622</v>
      </c>
      <c r="AJ33" s="4">
        <v>2.1951219512195124E-2</v>
      </c>
      <c r="AK33" s="6">
        <v>3.3710526315789469E-3</v>
      </c>
      <c r="AL33" s="116">
        <f t="shared" si="9"/>
        <v>7.3790353951512497E-2</v>
      </c>
      <c r="AM33" s="52">
        <v>6.002814814814815E-2</v>
      </c>
      <c r="AN33" s="4">
        <v>0.11860465116279069</v>
      </c>
      <c r="AO33" s="4">
        <v>0.20447199999999999</v>
      </c>
      <c r="AP33" s="4">
        <v>0.11513157894736842</v>
      </c>
      <c r="AQ33" s="4">
        <v>0.12005999999999999</v>
      </c>
      <c r="AR33" s="4" t="s">
        <v>100</v>
      </c>
      <c r="AS33" s="4" t="s">
        <v>100</v>
      </c>
      <c r="AT33" s="4" t="s">
        <v>100</v>
      </c>
      <c r="AU33" s="4">
        <v>1.2756111111111112E-2</v>
      </c>
      <c r="AV33" s="4" t="s">
        <v>100</v>
      </c>
      <c r="AW33" s="4" t="s">
        <v>100</v>
      </c>
      <c r="AX33" s="4" t="s">
        <v>100</v>
      </c>
      <c r="AY33" s="4">
        <v>7.4480238095238099E-2</v>
      </c>
      <c r="AZ33" s="4" t="s">
        <v>100</v>
      </c>
      <c r="BA33" s="123">
        <f t="shared" si="10"/>
        <v>9.7660923270709049E-2</v>
      </c>
      <c r="BB33" s="124">
        <v>0.10652272727272728</v>
      </c>
      <c r="BC33" s="4" t="s">
        <v>100</v>
      </c>
      <c r="BD33" s="107" t="s">
        <v>100</v>
      </c>
      <c r="BE33" s="4">
        <v>4.2857142857142859E-3</v>
      </c>
      <c r="BF33" s="4" t="s">
        <v>100</v>
      </c>
      <c r="BG33" s="4">
        <v>6.1666666666666668E-2</v>
      </c>
      <c r="BH33" s="4">
        <v>0.25666666666666665</v>
      </c>
      <c r="BI33" s="4">
        <v>0.21107492537313433</v>
      </c>
      <c r="BJ33" s="4">
        <v>2.0312500000000001E-3</v>
      </c>
      <c r="BK33" s="4">
        <v>0.5579466666666667</v>
      </c>
      <c r="BL33" s="4">
        <v>1.7362499999999999E-2</v>
      </c>
      <c r="BM33" s="4" t="s">
        <v>100</v>
      </c>
      <c r="BN33" s="4" t="s">
        <v>100</v>
      </c>
      <c r="BO33" s="4">
        <v>1.3904583333333333E-2</v>
      </c>
      <c r="BP33" s="4">
        <v>4.7710000000000002E-2</v>
      </c>
      <c r="BQ33" s="4">
        <v>4.1890740740740742E-3</v>
      </c>
      <c r="BR33" s="4">
        <v>0.59875</v>
      </c>
      <c r="BS33" s="4">
        <v>0.1055</v>
      </c>
      <c r="BT33" s="4" t="s">
        <v>100</v>
      </c>
      <c r="BU33" s="4" t="s">
        <v>100</v>
      </c>
      <c r="BV33" s="4" t="s">
        <v>100</v>
      </c>
      <c r="BW33" s="4" t="s">
        <v>100</v>
      </c>
      <c r="BX33" s="4" t="s">
        <v>100</v>
      </c>
      <c r="BY33" s="4" t="s">
        <v>100</v>
      </c>
      <c r="BZ33" s="4" t="s">
        <v>100</v>
      </c>
      <c r="CA33" s="4" t="s">
        <v>100</v>
      </c>
      <c r="CB33" s="4"/>
    </row>
    <row r="34" spans="1:80" ht="20.100000000000001" customHeight="1" x14ac:dyDescent="0.3">
      <c r="A34" s="95" t="s">
        <v>80</v>
      </c>
      <c r="B34" s="88" t="s">
        <v>51</v>
      </c>
      <c r="C34" s="98" t="s">
        <v>37</v>
      </c>
      <c r="D34" s="82">
        <v>0.41655068493150688</v>
      </c>
      <c r="E34" s="18">
        <v>9.6978715596330298E-2</v>
      </c>
      <c r="F34" s="37">
        <v>0.10048431034482759</v>
      </c>
      <c r="G34" s="11">
        <f>AVERAGE(D34:F34)</f>
        <v>0.20467123695755493</v>
      </c>
      <c r="H34" s="52" t="s">
        <v>100</v>
      </c>
      <c r="I34" s="4">
        <v>4.4571019417475717E-2</v>
      </c>
      <c r="J34" s="4">
        <v>2.696969696969697E-2</v>
      </c>
      <c r="K34" s="4">
        <v>0.15408227272727273</v>
      </c>
      <c r="L34" s="4">
        <v>2.1882758620689658E-2</v>
      </c>
      <c r="M34" s="4" t="s">
        <v>100</v>
      </c>
      <c r="N34" s="4" t="s">
        <v>100</v>
      </c>
      <c r="O34" s="11">
        <f>(SUM(H34:N34)-MAX(H34:N34)-MIN(H34:N34))/(COUNT(H34:N34)-2)</f>
        <v>3.577035819358635E-2</v>
      </c>
      <c r="P34" s="52">
        <v>3.6771415094339621E-2</v>
      </c>
      <c r="Q34" s="107" t="s">
        <v>100</v>
      </c>
      <c r="R34" s="4">
        <v>6.881182242990655E-2</v>
      </c>
      <c r="S34" s="4">
        <v>0.28866900662251654</v>
      </c>
      <c r="T34" s="4">
        <v>4.0244285714285719E-2</v>
      </c>
      <c r="U34" s="4" t="s">
        <v>100</v>
      </c>
      <c r="V34" s="4">
        <v>9.4276440677966103E-2</v>
      </c>
      <c r="W34" s="4" t="s">
        <v>100</v>
      </c>
      <c r="X34" s="4">
        <v>0.25169554455445547</v>
      </c>
      <c r="Y34" s="4">
        <v>5.6911764705882351E-3</v>
      </c>
      <c r="Z34" s="4" t="s">
        <v>100</v>
      </c>
      <c r="AA34" s="5">
        <v>2.4332680412371133E-2</v>
      </c>
      <c r="AB34" s="11">
        <f>(SUM(P34:AA34)-MAX(P34:AA34)-MIN(P34:AA34))/(COUNT(P34:AA34)-2)</f>
        <v>8.6022031480554095E-2</v>
      </c>
      <c r="AC34" s="52">
        <v>2.4700000000000003E-2</v>
      </c>
      <c r="AD34" s="4" t="s">
        <v>100</v>
      </c>
      <c r="AE34" s="4" t="s">
        <v>100</v>
      </c>
      <c r="AF34" s="4">
        <v>7.8267500000000004E-3</v>
      </c>
      <c r="AG34" s="4">
        <v>1.294295566502463E-2</v>
      </c>
      <c r="AH34" s="4" t="s">
        <v>100</v>
      </c>
      <c r="AI34" s="4">
        <v>0.24510848484848485</v>
      </c>
      <c r="AJ34" s="4">
        <v>0.13316905660377357</v>
      </c>
      <c r="AK34" s="6">
        <v>1.0318322784810126E-2</v>
      </c>
      <c r="AL34" s="116">
        <f t="shared" si="9"/>
        <v>5.2143445017869439E-2</v>
      </c>
      <c r="AM34" s="52">
        <v>0.19426395833333332</v>
      </c>
      <c r="AN34" s="4">
        <v>1.3206349206349206E-2</v>
      </c>
      <c r="AO34" s="4">
        <v>0.16069</v>
      </c>
      <c r="AP34" s="4">
        <v>7.5975000000000001</v>
      </c>
      <c r="AQ34" s="4" t="s">
        <v>100</v>
      </c>
      <c r="AR34" s="4" t="s">
        <v>100</v>
      </c>
      <c r="AS34" s="4">
        <v>1.648888888888889E-3</v>
      </c>
      <c r="AT34" s="4">
        <v>8.4822941176470601E-2</v>
      </c>
      <c r="AU34" s="4">
        <v>5.353114754098361E-3</v>
      </c>
      <c r="AV34" s="4" t="s">
        <v>100</v>
      </c>
      <c r="AW34" s="4" t="s">
        <v>100</v>
      </c>
      <c r="AX34" s="4" t="s">
        <v>100</v>
      </c>
      <c r="AY34" s="4">
        <v>4.6486371681415929E-2</v>
      </c>
      <c r="AZ34" s="4" t="s">
        <v>100</v>
      </c>
      <c r="BA34" s="123">
        <f t="shared" si="10"/>
        <v>8.4137122525278066E-2</v>
      </c>
      <c r="BB34" s="124">
        <v>7.5446315789473473E-2</v>
      </c>
      <c r="BC34" s="4" t="s">
        <v>100</v>
      </c>
      <c r="BD34" s="107">
        <v>4.1385899999999998</v>
      </c>
      <c r="BE34" s="4" t="s">
        <v>100</v>
      </c>
      <c r="BF34" s="4" t="s">
        <v>100</v>
      </c>
      <c r="BG34" s="4" t="s">
        <v>100</v>
      </c>
      <c r="BH34" s="4">
        <v>4.4909090909090912E-2</v>
      </c>
      <c r="BI34" s="4">
        <v>0.12090542056074766</v>
      </c>
      <c r="BJ34" s="4">
        <v>5.1476190476190474E-2</v>
      </c>
      <c r="BK34" s="4" t="s">
        <v>100</v>
      </c>
      <c r="BL34" s="4" t="s">
        <v>100</v>
      </c>
      <c r="BM34" s="4" t="s">
        <v>100</v>
      </c>
      <c r="BN34" s="4" t="s">
        <v>100</v>
      </c>
      <c r="BO34" s="4">
        <v>0.15303387500000001</v>
      </c>
      <c r="BP34" s="4" t="s">
        <v>100</v>
      </c>
      <c r="BQ34" s="4">
        <v>3.4310061349693256E-2</v>
      </c>
      <c r="BR34" s="4" t="s">
        <v>100</v>
      </c>
      <c r="BS34" s="4" t="s">
        <v>100</v>
      </c>
      <c r="BT34" s="4" t="s">
        <v>100</v>
      </c>
      <c r="BU34" s="4" t="s">
        <v>100</v>
      </c>
      <c r="BV34" s="4" t="s">
        <v>100</v>
      </c>
      <c r="BW34" s="4" t="s">
        <v>100</v>
      </c>
      <c r="BX34" s="4" t="s">
        <v>100</v>
      </c>
      <c r="BY34" s="4" t="s">
        <v>100</v>
      </c>
      <c r="BZ34" s="4" t="s">
        <v>100</v>
      </c>
      <c r="CA34" s="4" t="s">
        <v>100</v>
      </c>
      <c r="CB34" s="4"/>
    </row>
    <row r="35" spans="1:80" ht="20.100000000000001" customHeight="1" x14ac:dyDescent="0.3">
      <c r="A35" s="95" t="s">
        <v>81</v>
      </c>
      <c r="B35" s="88" t="s">
        <v>99</v>
      </c>
      <c r="C35" s="98" t="s">
        <v>37</v>
      </c>
      <c r="D35" s="82">
        <v>0.15239339569626023</v>
      </c>
      <c r="E35" s="18">
        <v>3.9300371071563797E-2</v>
      </c>
      <c r="F35" s="37">
        <v>1.037091613337824E-2</v>
      </c>
      <c r="G35" s="11">
        <f>AVERAGE(D35:F35)</f>
        <v>6.7354894300400744E-2</v>
      </c>
      <c r="H35" s="52">
        <v>2.8456728674174741E-2</v>
      </c>
      <c r="I35" s="4">
        <v>3.9444874801014412E-2</v>
      </c>
      <c r="J35" s="4">
        <v>8.6812570608656936E-2</v>
      </c>
      <c r="K35" s="4">
        <v>0.18583581708477362</v>
      </c>
      <c r="L35" s="4">
        <v>1.4999334975369458E-2</v>
      </c>
      <c r="M35" s="4">
        <v>2.1637146960268069E-2</v>
      </c>
      <c r="N35" s="4">
        <v>3.2716729339967842E-3</v>
      </c>
      <c r="O35" s="11">
        <f>(SUM(H35:N35)-MAX(H35:N35)-MIN(H35:N35))/(COUNT(H35:N35)-2)</f>
        <v>3.8270131203896732E-2</v>
      </c>
      <c r="P35" s="52">
        <v>2.4054281045751635E-2</v>
      </c>
      <c r="Q35" s="107">
        <v>6.2300364719920726E-3</v>
      </c>
      <c r="R35" s="4">
        <v>0.1088587808236325</v>
      </c>
      <c r="S35" s="4">
        <v>5.1895144097907624E-2</v>
      </c>
      <c r="T35" s="4">
        <v>6.3749511743201967E-2</v>
      </c>
      <c r="U35" s="4">
        <v>6.7253229974160208E-4</v>
      </c>
      <c r="V35" s="4">
        <v>3.058820856629416E-2</v>
      </c>
      <c r="W35" s="4">
        <v>1.5995147973038169E-2</v>
      </c>
      <c r="X35" s="4">
        <v>0.14881542725173214</v>
      </c>
      <c r="Y35" s="4">
        <v>0.22566225854383359</v>
      </c>
      <c r="Z35" s="4" t="s">
        <v>100</v>
      </c>
      <c r="AA35" s="5">
        <v>9.8450244698205531E-3</v>
      </c>
      <c r="AB35" s="11">
        <f>(SUM(P35:AA35)-MAX(P35:AA35)-MIN(P35:AA35))/(COUNT(P35:AA35)-2)</f>
        <v>5.1114618049263427E-2</v>
      </c>
      <c r="AC35" s="52">
        <v>2.4491079147999684E-2</v>
      </c>
      <c r="AD35" s="4">
        <v>2.2220874247703516E-2</v>
      </c>
      <c r="AE35" s="4">
        <v>4.6373567335243561E-4</v>
      </c>
      <c r="AF35" s="4">
        <v>6.7403930748848817E-2</v>
      </c>
      <c r="AG35" s="4">
        <v>3.6788872350684475E-2</v>
      </c>
      <c r="AH35" s="4">
        <v>8.2176409185803753E-2</v>
      </c>
      <c r="AI35" s="4">
        <v>6.3926940639269405E-4</v>
      </c>
      <c r="AJ35" s="4">
        <v>9.9087316762268961E-3</v>
      </c>
      <c r="AK35" s="6">
        <v>5.0348866579776039E-2</v>
      </c>
      <c r="AL35" s="116">
        <f t="shared" si="9"/>
        <v>3.1218424168272071E-2</v>
      </c>
      <c r="AM35" s="52">
        <v>1.3991073219658978E-2</v>
      </c>
      <c r="AN35" s="4">
        <v>0.12071002755455908</v>
      </c>
      <c r="AO35" s="4">
        <v>3.4905291970802922E-2</v>
      </c>
      <c r="AP35" s="4" t="s">
        <v>100</v>
      </c>
      <c r="AQ35" s="4">
        <v>1.1836734693877551E-3</v>
      </c>
      <c r="AR35" s="4" t="s">
        <v>100</v>
      </c>
      <c r="AS35" s="4">
        <v>2.6082677165354335E-3</v>
      </c>
      <c r="AT35" s="4">
        <v>3.023598820058997E-2</v>
      </c>
      <c r="AU35" s="4">
        <v>7.3651261277849378E-4</v>
      </c>
      <c r="AV35" s="4">
        <v>1.5245070422535211E-2</v>
      </c>
      <c r="AW35" s="4">
        <v>8.5091899251191275E-3</v>
      </c>
      <c r="AX35" s="4" t="s">
        <v>100</v>
      </c>
      <c r="AY35" s="4" t="s">
        <v>100</v>
      </c>
      <c r="AZ35" s="4" t="s">
        <v>100</v>
      </c>
      <c r="BA35" s="123">
        <f t="shared" si="10"/>
        <v>1.5239793560661338E-2</v>
      </c>
      <c r="BB35" s="124">
        <v>3.5851211112255289E-2</v>
      </c>
      <c r="BC35" s="4">
        <v>1.2440765550239236E-2</v>
      </c>
      <c r="BD35" s="107" t="s">
        <v>100</v>
      </c>
      <c r="BE35" s="4">
        <v>3.7655086848635243E-2</v>
      </c>
      <c r="BF35" s="4" t="s">
        <v>100</v>
      </c>
      <c r="BG35" s="4" t="s">
        <v>100</v>
      </c>
      <c r="BH35" s="4">
        <v>5.9075750357313007E-3</v>
      </c>
      <c r="BI35" s="4">
        <v>9.5094471744471734E-2</v>
      </c>
      <c r="BJ35" s="4">
        <v>8.9454976303317522E-3</v>
      </c>
      <c r="BK35" s="4">
        <v>2.2130013831258644E-3</v>
      </c>
      <c r="BL35" s="4">
        <v>1.7421723730814638E-2</v>
      </c>
      <c r="BM35" s="4" t="s">
        <v>100</v>
      </c>
      <c r="BN35" s="4">
        <v>1.195234557418807E-2</v>
      </c>
      <c r="BO35" s="4">
        <v>9.3568210794730128E-3</v>
      </c>
      <c r="BP35" s="4" t="s">
        <v>100</v>
      </c>
      <c r="BQ35" s="4">
        <v>1.396250230381288E-3</v>
      </c>
      <c r="BR35" s="4">
        <v>0.29326530612244894</v>
      </c>
      <c r="BS35" s="4">
        <v>3.9429928741092635E-2</v>
      </c>
      <c r="BT35" s="4" t="s">
        <v>100</v>
      </c>
      <c r="BU35" s="4" t="s">
        <v>100</v>
      </c>
      <c r="BV35" s="4" t="s">
        <v>100</v>
      </c>
      <c r="BW35" s="4" t="s">
        <v>100</v>
      </c>
      <c r="BX35" s="4" t="s">
        <v>100</v>
      </c>
      <c r="BY35" s="4" t="s">
        <v>100</v>
      </c>
      <c r="BZ35" s="4" t="s">
        <v>100</v>
      </c>
      <c r="CA35" s="4" t="s">
        <v>100</v>
      </c>
      <c r="CB35" s="4"/>
    </row>
    <row r="36" spans="1:80" ht="20.100000000000001" customHeight="1" x14ac:dyDescent="0.3">
      <c r="A36" s="95" t="s">
        <v>82</v>
      </c>
      <c r="B36" s="88" t="s">
        <v>52</v>
      </c>
      <c r="C36" s="98" t="s">
        <v>37</v>
      </c>
      <c r="D36" s="83">
        <v>0.1000623541509332</v>
      </c>
      <c r="E36" s="19">
        <v>4.547115884525927E-2</v>
      </c>
      <c r="F36" s="38">
        <v>0.19384612276149563</v>
      </c>
      <c r="G36" s="11">
        <f>AVERAGE(D36:F36)</f>
        <v>0.1131265452525627</v>
      </c>
      <c r="H36" s="52">
        <v>3.2380319025252291E-2</v>
      </c>
      <c r="I36" s="4">
        <v>4.3853132971629419E-2</v>
      </c>
      <c r="J36" s="4">
        <v>8.7062786933976274E-2</v>
      </c>
      <c r="K36" s="4">
        <v>9.5500587138999407E-2</v>
      </c>
      <c r="L36" s="4">
        <v>3.5006118439517266E-2</v>
      </c>
      <c r="M36" s="4">
        <v>1.4169064245810053E-2</v>
      </c>
      <c r="N36" s="4" t="s">
        <v>100</v>
      </c>
      <c r="O36" s="11">
        <f>(SUM(H36:N36)-MAX(H36:N36)-MIN(H36:N36))/(COUNT(H36:N36)-2)</f>
        <v>4.9575589342593818E-2</v>
      </c>
      <c r="P36" s="52">
        <v>7.8646769230769232E-3</v>
      </c>
      <c r="Q36" s="107">
        <v>2.7190149675835759E-2</v>
      </c>
      <c r="R36" s="4">
        <v>0.11325871108243263</v>
      </c>
      <c r="S36" s="4">
        <v>5.084745762711864E-3</v>
      </c>
      <c r="T36" s="4">
        <v>2.6252224269544617E-2</v>
      </c>
      <c r="U36" s="4">
        <v>1.5155823831880173E-2</v>
      </c>
      <c r="V36" s="4">
        <v>7.7906783103168153E-3</v>
      </c>
      <c r="W36" s="4">
        <v>1.2309133934431891E-2</v>
      </c>
      <c r="X36" s="4">
        <v>0.10601066863323505</v>
      </c>
      <c r="Y36" s="4">
        <v>3.7696249379036262E-2</v>
      </c>
      <c r="Z36" s="4" t="s">
        <v>100</v>
      </c>
      <c r="AA36" s="5">
        <v>8.1372687945750033E-2</v>
      </c>
      <c r="AB36" s="11">
        <f>(SUM(P36:AA36)-MAX(P36:AA36)-MIN(P36:AA36))/(COUNT(P36:AA36)-2)</f>
        <v>3.5738032544789723E-2</v>
      </c>
      <c r="AC36" s="52">
        <v>1.4766757722210547E-2</v>
      </c>
      <c r="AD36" s="4">
        <v>2.3098780487804879E-2</v>
      </c>
      <c r="AE36" s="4">
        <v>5.7930684283426731E-3</v>
      </c>
      <c r="AF36" s="4">
        <v>1.814745874587459E-2</v>
      </c>
      <c r="AG36" s="4">
        <v>1.7790605686032138E-2</v>
      </c>
      <c r="AH36" s="4">
        <v>0.13922998296422487</v>
      </c>
      <c r="AI36" s="4">
        <v>7.1338930348258701E-3</v>
      </c>
      <c r="AJ36" s="4">
        <v>6.25365283459965E-3</v>
      </c>
      <c r="AK36" s="6">
        <v>5.2397968718666629E-2</v>
      </c>
      <c r="AL36" s="116">
        <f t="shared" si="9"/>
        <v>2.0803726584633957E-2</v>
      </c>
      <c r="AM36" s="52">
        <v>4.674292508917955E-2</v>
      </c>
      <c r="AN36" s="4">
        <v>4.2767261046382982E-2</v>
      </c>
      <c r="AO36" s="4">
        <v>4.5001936429776755E-2</v>
      </c>
      <c r="AP36" s="4">
        <v>0.15094248429192847</v>
      </c>
      <c r="AQ36" s="4">
        <v>6.7104212860310429E-3</v>
      </c>
      <c r="AR36" s="4">
        <v>1.9863568823449952E-2</v>
      </c>
      <c r="AS36" s="4" t="s">
        <v>100</v>
      </c>
      <c r="AT36" s="4">
        <v>2.7007223942208464E-2</v>
      </c>
      <c r="AU36" s="4">
        <v>1.1758843830888696E-2</v>
      </c>
      <c r="AV36" s="4">
        <v>5.8232851985559574E-3</v>
      </c>
      <c r="AW36" s="4">
        <v>2.280368932038835E-2</v>
      </c>
      <c r="AX36" s="4">
        <v>3.9574935288826047E-3</v>
      </c>
      <c r="AY36" s="4">
        <v>2.5516165172855317E-2</v>
      </c>
      <c r="AZ36" s="4" t="s">
        <v>100</v>
      </c>
      <c r="BA36" s="123">
        <f t="shared" si="10"/>
        <v>2.5399532013971708E-2</v>
      </c>
      <c r="BB36" s="124">
        <v>1.4914682957657463E-4</v>
      </c>
      <c r="BC36" s="4">
        <v>1.5758320987654319E-2</v>
      </c>
      <c r="BD36" s="107" t="s">
        <v>100</v>
      </c>
      <c r="BE36" s="4">
        <v>3.6576787807737396E-3</v>
      </c>
      <c r="BF36" s="4" t="s">
        <v>100</v>
      </c>
      <c r="BG36" s="4" t="s">
        <v>100</v>
      </c>
      <c r="BH36" s="4">
        <v>7.9330007127583771E-2</v>
      </c>
      <c r="BI36" s="4">
        <v>4.5943143693827945E-2</v>
      </c>
      <c r="BJ36" s="4">
        <v>2.0761099365750529E-2</v>
      </c>
      <c r="BK36" s="4">
        <v>0.13570925925925925</v>
      </c>
      <c r="BL36" s="4">
        <v>6.7925423728813564E-3</v>
      </c>
      <c r="BM36" s="4" t="s">
        <v>100</v>
      </c>
      <c r="BN36" s="4" t="s">
        <v>100</v>
      </c>
      <c r="BO36" s="4">
        <v>2.5462962962962965E-3</v>
      </c>
      <c r="BP36" s="4">
        <v>2.1389764333450578E-2</v>
      </c>
      <c r="BQ36" s="4">
        <v>2.6973184260980665E-2</v>
      </c>
      <c r="BR36" s="4">
        <v>0.33547619047619048</v>
      </c>
      <c r="BS36" s="4">
        <v>0.103825</v>
      </c>
      <c r="BT36" s="4" t="s">
        <v>100</v>
      </c>
      <c r="BU36" s="4">
        <v>0.4</v>
      </c>
      <c r="BV36" s="4" t="s">
        <v>100</v>
      </c>
      <c r="BW36" s="4" t="s">
        <v>100</v>
      </c>
      <c r="BX36" s="4" t="s">
        <v>100</v>
      </c>
      <c r="BY36" s="4" t="s">
        <v>100</v>
      </c>
      <c r="BZ36" s="4" t="s">
        <v>100</v>
      </c>
      <c r="CA36" s="4" t="s">
        <v>100</v>
      </c>
      <c r="CB36" s="4"/>
    </row>
    <row r="37" spans="1:80" ht="27" x14ac:dyDescent="0.3">
      <c r="A37" s="95" t="s">
        <v>83</v>
      </c>
      <c r="B37" s="88" t="s">
        <v>53</v>
      </c>
      <c r="C37" s="98" t="s">
        <v>37</v>
      </c>
      <c r="D37" s="83">
        <v>0.64221664921465971</v>
      </c>
      <c r="E37" s="19">
        <v>6.7181327433628313E-2</v>
      </c>
      <c r="F37" s="38">
        <v>1.4599450408163268</v>
      </c>
      <c r="G37" s="11">
        <f>AVERAGE(D37:F37)</f>
        <v>0.72311433915487167</v>
      </c>
      <c r="H37" s="52">
        <v>4.3422307692307691E-2</v>
      </c>
      <c r="I37" s="4">
        <v>6.4409090909090918E-3</v>
      </c>
      <c r="J37" s="4">
        <v>3.9037800687285219E-2</v>
      </c>
      <c r="K37" s="4">
        <v>0.20528778869778871</v>
      </c>
      <c r="L37" s="4">
        <v>5.2305000000000004E-2</v>
      </c>
      <c r="M37" s="4" t="s">
        <v>100</v>
      </c>
      <c r="N37" s="4">
        <v>1.791044776119403E-3</v>
      </c>
      <c r="O37" s="11">
        <f>(SUM(H37:N37)-MAX(H37:N37)-MIN(H37:N37))/(COUNT(H37:N37)-2)</f>
        <v>3.530150436762549E-2</v>
      </c>
      <c r="P37" s="52">
        <v>4.6898661971830985E-2</v>
      </c>
      <c r="Q37" s="107">
        <v>1.0168490566037736E-2</v>
      </c>
      <c r="R37" s="4">
        <v>0.24837201492537317</v>
      </c>
      <c r="S37" s="4">
        <v>0.1841272093023256</v>
      </c>
      <c r="T37" s="4">
        <v>0.19839382352941179</v>
      </c>
      <c r="U37" s="4">
        <v>3.2367149758454109E-3</v>
      </c>
      <c r="V37" s="4">
        <v>7.4849812206572761E-2</v>
      </c>
      <c r="W37" s="4">
        <v>6.9754491017964063E-2</v>
      </c>
      <c r="X37" s="4">
        <v>9.9347555555555564E-2</v>
      </c>
      <c r="Y37" s="4">
        <v>0.63323556390977442</v>
      </c>
      <c r="Z37" s="4" t="s">
        <v>100</v>
      </c>
      <c r="AA37" s="5">
        <v>0.11278015151515151</v>
      </c>
      <c r="AB37" s="11">
        <f>(SUM(P37:AA37)-MAX(P37:AA37)-MIN(P37:AA37))/(COUNT(P37:AA37)-2)</f>
        <v>0.11607691228780255</v>
      </c>
      <c r="AC37" s="52" t="s">
        <v>100</v>
      </c>
      <c r="AD37" s="4">
        <v>0.23429144927536233</v>
      </c>
      <c r="AE37" s="4">
        <v>1.1244018691588784E-2</v>
      </c>
      <c r="AF37" s="4">
        <v>2.9949864864864863E-2</v>
      </c>
      <c r="AG37" s="4">
        <v>3.1630232558139536E-2</v>
      </c>
      <c r="AH37" s="4">
        <v>6.2121212121212119E-2</v>
      </c>
      <c r="AI37" s="4">
        <v>0.20750883928571429</v>
      </c>
      <c r="AJ37" s="4">
        <v>8.2003725490196078E-2</v>
      </c>
      <c r="AK37" s="6">
        <v>9.4680652173913055E-2</v>
      </c>
      <c r="AL37" s="116">
        <f t="shared" si="9"/>
        <v>8.464908774900666E-2</v>
      </c>
      <c r="AM37" s="52">
        <v>8.0701754385964913E-3</v>
      </c>
      <c r="AN37" s="4">
        <v>0.10738014492753623</v>
      </c>
      <c r="AO37" s="4">
        <v>8.8980158730158729E-2</v>
      </c>
      <c r="AP37" s="4">
        <v>0.1022429906542056</v>
      </c>
      <c r="AQ37" s="4">
        <v>1.8884711538461538E-2</v>
      </c>
      <c r="AR37" s="4">
        <v>1.4002061855670104E-2</v>
      </c>
      <c r="AS37" s="4">
        <v>4.7916666666666672E-3</v>
      </c>
      <c r="AT37" s="4">
        <v>4.7102499999999999E-2</v>
      </c>
      <c r="AU37" s="4">
        <v>2.2656197183098591E-2</v>
      </c>
      <c r="AV37" s="4">
        <v>7.4800000000000005E-2</v>
      </c>
      <c r="AW37" s="4">
        <v>5.7423902439024385E-2</v>
      </c>
      <c r="AX37" s="4">
        <v>1.7586206896551725E-2</v>
      </c>
      <c r="AY37" s="4">
        <v>5.373144444444445E-2</v>
      </c>
      <c r="AZ37" s="4" t="s">
        <v>100</v>
      </c>
      <c r="BA37" s="123">
        <f t="shared" si="10"/>
        <v>4.5952759016382877E-2</v>
      </c>
      <c r="BB37" s="124">
        <v>4.4594594594594598E-4</v>
      </c>
      <c r="BC37" s="4" t="s">
        <v>100</v>
      </c>
      <c r="BD37" s="107" t="s">
        <v>100</v>
      </c>
      <c r="BE37" s="4">
        <v>1.2162162162162162E-3</v>
      </c>
      <c r="BF37" s="4" t="s">
        <v>100</v>
      </c>
      <c r="BG37" s="4" t="s">
        <v>100</v>
      </c>
      <c r="BH37" s="4">
        <v>0.34503157894736841</v>
      </c>
      <c r="BI37" s="4">
        <v>0.1200171052631579</v>
      </c>
      <c r="BJ37" s="4">
        <v>4.5454545454545452E-3</v>
      </c>
      <c r="BK37" s="4">
        <v>0.17533041666666668</v>
      </c>
      <c r="BL37" s="4">
        <v>5.0290425531914887E-2</v>
      </c>
      <c r="BM37" s="4" t="s">
        <v>100</v>
      </c>
      <c r="BN37" s="4">
        <v>4.7166666666666669E-2</v>
      </c>
      <c r="BO37" s="4">
        <v>0.11578947368421054</v>
      </c>
      <c r="BP37" s="4">
        <v>5.5519379844961234E-3</v>
      </c>
      <c r="BQ37" s="4">
        <v>2.4771739130434779E-2</v>
      </c>
      <c r="BR37" s="4" t="s">
        <v>100</v>
      </c>
      <c r="BS37" s="4" t="s">
        <v>100</v>
      </c>
      <c r="BT37" s="4" t="s">
        <v>100</v>
      </c>
      <c r="BU37" s="4">
        <v>0.13333333333333333</v>
      </c>
      <c r="BV37" s="4" t="s">
        <v>100</v>
      </c>
      <c r="BW37" s="4" t="s">
        <v>100</v>
      </c>
      <c r="BX37" s="4" t="s">
        <v>100</v>
      </c>
      <c r="BY37" s="4" t="s">
        <v>100</v>
      </c>
      <c r="BZ37" s="4" t="s">
        <v>100</v>
      </c>
      <c r="CA37" s="4" t="s">
        <v>100</v>
      </c>
      <c r="CB37" s="4"/>
    </row>
    <row r="38" spans="1:80" x14ac:dyDescent="0.3">
      <c r="A38" s="99"/>
      <c r="B38" s="89" t="s">
        <v>84</v>
      </c>
      <c r="C38" s="100"/>
      <c r="D38" s="84"/>
      <c r="E38" s="27"/>
      <c r="F38" s="39"/>
      <c r="G38" s="44"/>
      <c r="H38" s="53"/>
      <c r="I38" s="28"/>
      <c r="J38" s="28"/>
      <c r="K38" s="28"/>
      <c r="L38" s="28"/>
      <c r="M38" s="28"/>
      <c r="N38" s="28"/>
      <c r="O38" s="59"/>
      <c r="P38" s="53"/>
      <c r="Q38" s="109"/>
      <c r="R38" s="28"/>
      <c r="S38" s="28"/>
      <c r="T38" s="28"/>
      <c r="U38" s="28"/>
      <c r="V38" s="28"/>
      <c r="W38" s="28"/>
      <c r="X38" s="28"/>
      <c r="Y38" s="28"/>
      <c r="Z38" s="28"/>
      <c r="AA38" s="56"/>
      <c r="AB38" s="44"/>
      <c r="AC38" s="53"/>
      <c r="AD38" s="28"/>
      <c r="AE38" s="28"/>
      <c r="AF38" s="28"/>
      <c r="AG38" s="28"/>
      <c r="AH38" s="28"/>
      <c r="AI38" s="28"/>
      <c r="AJ38" s="28"/>
      <c r="AK38" s="29"/>
      <c r="AL38" s="114"/>
      <c r="AM38" s="53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125"/>
      <c r="BB38" s="130"/>
      <c r="BC38" s="28"/>
      <c r="BD38" s="109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</row>
    <row r="39" spans="1:80" x14ac:dyDescent="0.3">
      <c r="A39" s="95" t="s">
        <v>85</v>
      </c>
      <c r="B39" s="87" t="s">
        <v>54</v>
      </c>
      <c r="C39" s="96"/>
      <c r="D39" s="77">
        <v>0.13773574007914477</v>
      </c>
      <c r="E39" s="15">
        <v>0.11293721028234302</v>
      </c>
      <c r="F39" s="31">
        <v>0.17689029828560102</v>
      </c>
      <c r="G39" s="11"/>
      <c r="H39" s="52">
        <v>0.10126314769890504</v>
      </c>
      <c r="I39" s="4">
        <v>8.2336745054384597E-2</v>
      </c>
      <c r="J39" s="4">
        <v>4.0766583417012114E-2</v>
      </c>
      <c r="K39" s="4">
        <v>0.16233369462947492</v>
      </c>
      <c r="L39" s="4">
        <v>4.6391752577319589E-2</v>
      </c>
      <c r="M39" s="4">
        <v>2.9571217348447511E-2</v>
      </c>
      <c r="N39" s="4">
        <v>6.4706596028632671E-2</v>
      </c>
      <c r="O39" s="11"/>
      <c r="P39" s="52">
        <v>0.2857142857142857</v>
      </c>
      <c r="Q39" s="107">
        <v>0.10421862088987814</v>
      </c>
      <c r="R39" s="4">
        <v>3.901677721420211E-2</v>
      </c>
      <c r="S39" s="4">
        <v>0</v>
      </c>
      <c r="T39" s="4">
        <v>2.0440492615872042E-2</v>
      </c>
      <c r="U39" s="4">
        <v>0</v>
      </c>
      <c r="V39" s="4">
        <v>1.3819567125092419E-2</v>
      </c>
      <c r="W39" s="4">
        <v>1.6819207535004974E-2</v>
      </c>
      <c r="X39" s="4">
        <v>3.3412887828162291E-2</v>
      </c>
      <c r="Y39" s="4">
        <v>4.6656298600311043E-2</v>
      </c>
      <c r="Z39" s="4">
        <v>2.3628093803532396E-2</v>
      </c>
      <c r="AA39" s="5">
        <v>6.7912717394513836E-2</v>
      </c>
      <c r="AB39" s="11"/>
      <c r="AC39" s="52">
        <v>5.8221741661814853E-2</v>
      </c>
      <c r="AD39" s="4">
        <v>1.9373587342589604E-2</v>
      </c>
      <c r="AE39" s="4">
        <v>1.8234865061998545E-2</v>
      </c>
      <c r="AF39" s="4">
        <v>1.8337568438425066E-2</v>
      </c>
      <c r="AG39" s="4">
        <v>0</v>
      </c>
      <c r="AH39" s="4">
        <v>8.4937712344280866E-2</v>
      </c>
      <c r="AI39" s="4">
        <v>9.2165898617511521E-3</v>
      </c>
      <c r="AJ39" s="4">
        <v>0</v>
      </c>
      <c r="AK39" s="6">
        <v>1.620033148470271E-2</v>
      </c>
      <c r="AL39" s="116"/>
      <c r="AM39" s="52">
        <v>4.1797283176593522E-2</v>
      </c>
      <c r="AN39" s="4">
        <v>4.3741183417717364E-2</v>
      </c>
      <c r="AO39" s="4">
        <v>3.787878787878788E-2</v>
      </c>
      <c r="AP39" s="4">
        <v>0</v>
      </c>
      <c r="AQ39" s="4">
        <v>2.0833333333333332E-2</v>
      </c>
      <c r="AR39" s="4">
        <v>5.1642222681264206E-2</v>
      </c>
      <c r="AS39" s="4">
        <v>1.4985014985014986E-2</v>
      </c>
      <c r="AT39" s="4">
        <v>0.44871794871794873</v>
      </c>
      <c r="AU39" s="4">
        <v>0</v>
      </c>
      <c r="AV39" s="4">
        <v>0.28158844765342961</v>
      </c>
      <c r="AW39" s="4">
        <v>1.3802622498274672E-2</v>
      </c>
      <c r="AX39" s="4">
        <v>0.24837214413015654</v>
      </c>
      <c r="AY39" s="4">
        <v>0.22062596203181117</v>
      </c>
      <c r="AZ39" s="4">
        <v>1.890359168241966E-2</v>
      </c>
      <c r="BA39" s="123"/>
      <c r="BB39" s="124">
        <v>0</v>
      </c>
      <c r="BC39" s="4">
        <v>0</v>
      </c>
      <c r="BD39" s="107">
        <v>2.1082220660576245E-2</v>
      </c>
      <c r="BE39" s="4">
        <v>6.6137566137566148E-2</v>
      </c>
      <c r="BF39" s="4">
        <v>0</v>
      </c>
      <c r="BG39" s="4">
        <v>0</v>
      </c>
      <c r="BH39" s="4">
        <v>0.35506778566817299</v>
      </c>
      <c r="BI39" s="4">
        <v>5.1679586563307491E-2</v>
      </c>
      <c r="BJ39" s="4">
        <v>2.4271844660194174E-2</v>
      </c>
      <c r="BK39" s="4">
        <v>0.19900497512437812</v>
      </c>
      <c r="BL39" s="4">
        <v>3.6719706242350061E-2</v>
      </c>
      <c r="BM39" s="4">
        <v>0</v>
      </c>
      <c r="BN39" s="4">
        <v>2.1687269572760789E-2</v>
      </c>
      <c r="BO39" s="4">
        <v>0</v>
      </c>
      <c r="BP39" s="4">
        <v>7.649938800489596E-2</v>
      </c>
      <c r="BQ39" s="4">
        <v>2.2850483573358622E-2</v>
      </c>
      <c r="BR39" s="4">
        <v>0</v>
      </c>
      <c r="BS39" s="4">
        <v>4.987531172069825E-2</v>
      </c>
      <c r="BT39" s="4">
        <v>6</v>
      </c>
      <c r="BU39" s="4">
        <v>1</v>
      </c>
      <c r="BV39" s="4">
        <v>0</v>
      </c>
      <c r="BW39" s="4"/>
      <c r="BX39" s="4"/>
      <c r="BY39" s="4"/>
      <c r="BZ39" s="4"/>
      <c r="CA39" s="4">
        <v>0</v>
      </c>
      <c r="CB39" s="4"/>
    </row>
    <row r="40" spans="1:80" ht="15" thickBot="1" x14ac:dyDescent="0.35">
      <c r="A40" s="101" t="s">
        <v>86</v>
      </c>
      <c r="B40" s="102" t="s">
        <v>55</v>
      </c>
      <c r="C40" s="103"/>
      <c r="D40" s="85">
        <v>0.57607677520548328</v>
      </c>
      <c r="E40" s="20">
        <v>0.39778160260087975</v>
      </c>
      <c r="F40" s="40">
        <v>0.35976632540921971</v>
      </c>
      <c r="G40" s="45"/>
      <c r="H40" s="54">
        <v>0.4493473230133232</v>
      </c>
      <c r="I40" s="13">
        <v>0.50079242673252233</v>
      </c>
      <c r="J40" s="13">
        <v>0.25360218615435576</v>
      </c>
      <c r="K40" s="13">
        <v>0.30540915724975892</v>
      </c>
      <c r="L40" s="13">
        <v>0.32799105478941482</v>
      </c>
      <c r="M40" s="13">
        <v>0.30537830446672742</v>
      </c>
      <c r="N40" s="13">
        <v>0.65824017776289656</v>
      </c>
      <c r="O40" s="45"/>
      <c r="P40" s="54">
        <v>0.32653061224489793</v>
      </c>
      <c r="Q40" s="110">
        <v>0.36388777700957026</v>
      </c>
      <c r="R40" s="13">
        <v>0.75908059023836549</v>
      </c>
      <c r="S40" s="13">
        <v>0.75994318181818177</v>
      </c>
      <c r="T40" s="13">
        <v>0.54493696624644161</v>
      </c>
      <c r="U40" s="13">
        <v>0.64872834500552889</v>
      </c>
      <c r="V40" s="13">
        <v>0.47248803827751201</v>
      </c>
      <c r="W40" s="13">
        <v>1.0570636725412166</v>
      </c>
      <c r="X40" s="13">
        <v>0.80425783560023656</v>
      </c>
      <c r="Y40" s="13">
        <v>0.83333333333333337</v>
      </c>
      <c r="Z40" s="13">
        <v>0.67981535879143928</v>
      </c>
      <c r="AA40" s="21">
        <v>0.80709909148531589</v>
      </c>
      <c r="AB40" s="45"/>
      <c r="AC40" s="54">
        <v>0.93533956893045955</v>
      </c>
      <c r="AD40" s="13">
        <v>0.61704834605597969</v>
      </c>
      <c r="AE40" s="13">
        <v>0.48784699947263743</v>
      </c>
      <c r="AF40" s="13">
        <v>0.73142857142857143</v>
      </c>
      <c r="AG40" s="13">
        <v>0.72494669509594889</v>
      </c>
      <c r="AH40" s="13">
        <v>0.887459807073955</v>
      </c>
      <c r="AI40" s="13">
        <v>0.73275862068965525</v>
      </c>
      <c r="AJ40" s="13">
        <v>0.65955383123181377</v>
      </c>
      <c r="AK40" s="22">
        <v>0.61694420653203919</v>
      </c>
      <c r="AL40" s="117"/>
      <c r="AM40" s="54">
        <v>0.55452865064695012</v>
      </c>
      <c r="AN40" s="13">
        <v>0.54078837540118263</v>
      </c>
      <c r="AO40" s="13">
        <v>0.3074252233353828</v>
      </c>
      <c r="AP40" s="13">
        <v>0.89990817263544531</v>
      </c>
      <c r="AQ40" s="13">
        <v>0.65201465201465203</v>
      </c>
      <c r="AR40" s="13">
        <v>0.70066620721341599</v>
      </c>
      <c r="AS40" s="13">
        <v>0.83557951482479786</v>
      </c>
      <c r="AT40" s="13">
        <v>0.64516129032258063</v>
      </c>
      <c r="AU40" s="13">
        <v>0.58501747454794106</v>
      </c>
      <c r="AV40" s="13">
        <v>0.98566308243727607</v>
      </c>
      <c r="AW40" s="13">
        <v>0.72625698324022347</v>
      </c>
      <c r="AX40" s="13">
        <v>0.6893875308828753</v>
      </c>
      <c r="AY40" s="13">
        <v>0.56670010030090268</v>
      </c>
      <c r="AZ40" s="13">
        <v>0.80750407830342585</v>
      </c>
      <c r="BA40" s="126"/>
      <c r="BB40" s="131">
        <v>1.3573911604039066</v>
      </c>
      <c r="BC40" s="13">
        <v>0.75324675324675328</v>
      </c>
      <c r="BD40" s="110">
        <v>0.67003715660595731</v>
      </c>
      <c r="BE40" s="13">
        <v>0.23088023088023088</v>
      </c>
      <c r="BF40" s="13">
        <v>0.98623853211009171</v>
      </c>
      <c r="BG40" s="13">
        <v>0</v>
      </c>
      <c r="BH40" s="13">
        <v>0.99573257467994314</v>
      </c>
      <c r="BI40" s="13">
        <v>1.4426063087311074</v>
      </c>
      <c r="BJ40" s="13">
        <v>0.44207317073170738</v>
      </c>
      <c r="BK40" s="13">
        <v>0.9285714285714286</v>
      </c>
      <c r="BL40" s="13">
        <v>0.51282051282051277</v>
      </c>
      <c r="BM40" s="13">
        <v>0.92307692307692313</v>
      </c>
      <c r="BN40" s="13">
        <v>0.93829755291998207</v>
      </c>
      <c r="BO40" s="13">
        <v>1.25</v>
      </c>
      <c r="BP40" s="13">
        <v>0.90421969189551232</v>
      </c>
      <c r="BQ40" s="13">
        <v>0.85257551175230262</v>
      </c>
      <c r="BR40" s="13">
        <v>0.3125</v>
      </c>
      <c r="BS40" s="13">
        <v>0.7142857142857143</v>
      </c>
      <c r="BT40" s="13">
        <v>0.66666666666666663</v>
      </c>
      <c r="BU40" s="13">
        <v>0</v>
      </c>
      <c r="BV40" s="13">
        <v>1.1111111111111112</v>
      </c>
      <c r="BW40" s="13"/>
      <c r="BX40" s="13"/>
      <c r="BY40" s="13"/>
      <c r="BZ40" s="13"/>
      <c r="CA40" s="13">
        <v>0</v>
      </c>
      <c r="CB40" s="13"/>
    </row>
    <row r="41" spans="1:80" x14ac:dyDescent="0.3">
      <c r="D41" s="7"/>
      <c r="AI41"/>
      <c r="AJ41" s="1"/>
    </row>
    <row r="42" spans="1:80" x14ac:dyDescent="0.3">
      <c r="D42" s="7"/>
      <c r="AI42"/>
      <c r="AJ42" s="1"/>
    </row>
    <row r="43" spans="1:80" x14ac:dyDescent="0.3">
      <c r="D43" s="7"/>
      <c r="AI43"/>
      <c r="AJ43" s="1"/>
    </row>
    <row r="44" spans="1:80" x14ac:dyDescent="0.3">
      <c r="D44" s="7"/>
      <c r="AI44"/>
      <c r="AJ44" s="1"/>
    </row>
    <row r="45" spans="1:80" x14ac:dyDescent="0.3">
      <c r="D45" s="7"/>
      <c r="AI45"/>
      <c r="AJ45" s="1"/>
    </row>
    <row r="46" spans="1:80" x14ac:dyDescent="0.3">
      <c r="D46" s="7"/>
      <c r="AI46"/>
      <c r="AJ46" s="1"/>
    </row>
    <row r="47" spans="1:80" x14ac:dyDescent="0.3">
      <c r="D47" s="7"/>
      <c r="AI47"/>
      <c r="AJ47" s="1"/>
    </row>
    <row r="48" spans="1:80" x14ac:dyDescent="0.3">
      <c r="D48" s="7"/>
      <c r="AI48"/>
      <c r="AJ48" s="1"/>
    </row>
    <row r="49" spans="4:36" x14ac:dyDescent="0.3">
      <c r="D49" s="7"/>
      <c r="AI49"/>
      <c r="AJ49" s="1"/>
    </row>
    <row r="50" spans="4:36" x14ac:dyDescent="0.3">
      <c r="D50" s="7"/>
      <c r="AI50"/>
      <c r="AJ50" s="1"/>
    </row>
    <row r="51" spans="4:36" x14ac:dyDescent="0.3">
      <c r="D51" s="7"/>
      <c r="AI51"/>
      <c r="AJ51" s="1"/>
    </row>
    <row r="52" spans="4:36" x14ac:dyDescent="0.3">
      <c r="D52" s="7"/>
      <c r="AI52"/>
      <c r="AJ52" s="1"/>
    </row>
    <row r="53" spans="4:36" x14ac:dyDescent="0.3">
      <c r="D53" s="7"/>
      <c r="AI53"/>
      <c r="AJ53" s="1"/>
    </row>
    <row r="54" spans="4:36" x14ac:dyDescent="0.3">
      <c r="D54" s="7"/>
      <c r="AI54"/>
      <c r="AJ54" s="1"/>
    </row>
    <row r="55" spans="4:36" x14ac:dyDescent="0.3">
      <c r="D55" s="7"/>
      <c r="AI55"/>
      <c r="AJ55" s="1"/>
    </row>
    <row r="56" spans="4:36" x14ac:dyDescent="0.3">
      <c r="D56" s="7"/>
      <c r="AI56"/>
      <c r="AJ56" s="1"/>
    </row>
    <row r="57" spans="4:36" x14ac:dyDescent="0.3">
      <c r="D57" s="7"/>
      <c r="AI57"/>
      <c r="AJ57" s="1"/>
    </row>
    <row r="58" spans="4:36" x14ac:dyDescent="0.3">
      <c r="D58" s="7"/>
      <c r="AI58"/>
      <c r="AJ58" s="1"/>
    </row>
    <row r="59" spans="4:36" x14ac:dyDescent="0.3">
      <c r="D59" s="7"/>
      <c r="AI59"/>
      <c r="AJ59" s="1"/>
    </row>
    <row r="60" spans="4:36" x14ac:dyDescent="0.3">
      <c r="D60" s="7"/>
      <c r="AI60"/>
      <c r="AJ60" s="1"/>
    </row>
    <row r="61" spans="4:36" x14ac:dyDescent="0.3">
      <c r="D61" s="7"/>
      <c r="AI61"/>
      <c r="AJ61" s="1"/>
    </row>
    <row r="62" spans="4:36" x14ac:dyDescent="0.3">
      <c r="D62" s="7"/>
      <c r="AI62"/>
      <c r="AJ62" s="1"/>
    </row>
    <row r="63" spans="4:36" x14ac:dyDescent="0.3">
      <c r="D63" s="7"/>
      <c r="AI63"/>
      <c r="AJ63" s="1"/>
    </row>
    <row r="64" spans="4:36" x14ac:dyDescent="0.3">
      <c r="D64" s="7"/>
      <c r="AI64"/>
      <c r="AJ64" s="1"/>
    </row>
    <row r="65" spans="4:36" x14ac:dyDescent="0.3">
      <c r="D65" s="7"/>
      <c r="AI65"/>
      <c r="AJ65" s="1"/>
    </row>
    <row r="66" spans="4:36" x14ac:dyDescent="0.3">
      <c r="D66" s="7"/>
      <c r="AI66"/>
      <c r="AJ66" s="1"/>
    </row>
    <row r="67" spans="4:36" x14ac:dyDescent="0.3">
      <c r="D67" s="7"/>
      <c r="AI67"/>
      <c r="AJ67" s="1"/>
    </row>
    <row r="68" spans="4:36" x14ac:dyDescent="0.3">
      <c r="D68" s="7"/>
      <c r="AI68"/>
      <c r="AJ68" s="1"/>
    </row>
    <row r="69" spans="4:36" x14ac:dyDescent="0.3">
      <c r="D69" s="7"/>
      <c r="AI69"/>
      <c r="AJ69" s="1"/>
    </row>
    <row r="70" spans="4:36" x14ac:dyDescent="0.3">
      <c r="D70" s="7"/>
      <c r="AI70"/>
      <c r="AJ70" s="1"/>
    </row>
    <row r="71" spans="4:36" x14ac:dyDescent="0.3">
      <c r="D71" s="7"/>
      <c r="AI71"/>
      <c r="AJ71" s="1"/>
    </row>
    <row r="72" spans="4:36" x14ac:dyDescent="0.3">
      <c r="D72" s="7"/>
      <c r="AI72"/>
      <c r="AJ72" s="1"/>
    </row>
    <row r="73" spans="4:36" x14ac:dyDescent="0.3">
      <c r="AI73"/>
      <c r="AJ73" s="1"/>
    </row>
    <row r="74" spans="4:36" x14ac:dyDescent="0.3">
      <c r="AI74"/>
      <c r="AJ74" s="1"/>
    </row>
    <row r="75" spans="4:36" x14ac:dyDescent="0.3">
      <c r="AI75"/>
      <c r="AJ75" s="1"/>
    </row>
    <row r="76" spans="4:36" x14ac:dyDescent="0.3">
      <c r="AI76"/>
      <c r="AJ76" s="1"/>
    </row>
    <row r="77" spans="4:36" x14ac:dyDescent="0.3">
      <c r="AI77"/>
      <c r="AJ77" s="1"/>
    </row>
    <row r="78" spans="4:36" x14ac:dyDescent="0.3">
      <c r="AI78"/>
      <c r="AJ78" s="1"/>
    </row>
    <row r="79" spans="4:36" x14ac:dyDescent="0.3">
      <c r="AI79"/>
      <c r="AJ79" s="1"/>
    </row>
    <row r="80" spans="4:36" x14ac:dyDescent="0.3">
      <c r="AI80"/>
      <c r="AJ80" s="1"/>
    </row>
    <row r="81" spans="35:36" x14ac:dyDescent="0.3">
      <c r="AI81"/>
      <c r="AJ81" s="1"/>
    </row>
    <row r="82" spans="35:36" x14ac:dyDescent="0.3">
      <c r="AI82"/>
      <c r="AJ82" s="1"/>
    </row>
    <row r="83" spans="35:36" x14ac:dyDescent="0.3">
      <c r="AI83"/>
      <c r="AJ83" s="1"/>
    </row>
    <row r="84" spans="35:36" x14ac:dyDescent="0.3">
      <c r="AI84"/>
      <c r="AJ84" s="1"/>
    </row>
    <row r="85" spans="35:36" x14ac:dyDescent="0.3">
      <c r="AI85"/>
      <c r="AJ85" s="1"/>
    </row>
    <row r="86" spans="35:36" x14ac:dyDescent="0.3">
      <c r="AI86"/>
      <c r="AJ86" s="1"/>
    </row>
    <row r="87" spans="35:36" x14ac:dyDescent="0.3">
      <c r="AI87"/>
      <c r="AJ87" s="1"/>
    </row>
    <row r="88" spans="35:36" x14ac:dyDescent="0.3">
      <c r="AI88"/>
      <c r="AJ88" s="1"/>
    </row>
    <row r="89" spans="35:36" x14ac:dyDescent="0.3">
      <c r="AI89"/>
      <c r="AJ89" s="1"/>
    </row>
    <row r="90" spans="35:36" x14ac:dyDescent="0.3">
      <c r="AI90"/>
      <c r="AJ90" s="1"/>
    </row>
    <row r="91" spans="35:36" x14ac:dyDescent="0.3">
      <c r="AI91"/>
      <c r="AJ91" s="1"/>
    </row>
    <row r="92" spans="35:36" x14ac:dyDescent="0.3">
      <c r="AI92"/>
      <c r="AJ92" s="1"/>
    </row>
    <row r="93" spans="35:36" x14ac:dyDescent="0.3">
      <c r="AI93"/>
      <c r="AJ93" s="1"/>
    </row>
    <row r="94" spans="35:36" x14ac:dyDescent="0.3">
      <c r="AI94"/>
      <c r="AJ94" s="1"/>
    </row>
    <row r="95" spans="35:36" x14ac:dyDescent="0.3">
      <c r="AI95"/>
      <c r="AJ95" s="1"/>
    </row>
    <row r="96" spans="35:36" x14ac:dyDescent="0.3">
      <c r="AI96"/>
      <c r="AJ96" s="1"/>
    </row>
    <row r="97" spans="35:36" x14ac:dyDescent="0.3">
      <c r="AI97"/>
      <c r="AJ97" s="1"/>
    </row>
    <row r="98" spans="35:36" x14ac:dyDescent="0.3">
      <c r="AI98"/>
      <c r="AJ98" s="1"/>
    </row>
    <row r="99" spans="35:36" x14ac:dyDescent="0.3">
      <c r="AI99"/>
      <c r="AJ99" s="1"/>
    </row>
    <row r="100" spans="35:36" x14ac:dyDescent="0.3">
      <c r="AI100"/>
      <c r="AJ100" s="1"/>
    </row>
    <row r="101" spans="35:36" x14ac:dyDescent="0.3">
      <c r="AI101"/>
      <c r="AJ101" s="1"/>
    </row>
    <row r="102" spans="35:36" x14ac:dyDescent="0.3">
      <c r="AI102"/>
      <c r="AJ102" s="1"/>
    </row>
    <row r="103" spans="35:36" x14ac:dyDescent="0.3">
      <c r="AI103"/>
      <c r="AJ103" s="1"/>
    </row>
    <row r="104" spans="35:36" x14ac:dyDescent="0.3">
      <c r="AI104"/>
      <c r="AJ104" s="1"/>
    </row>
    <row r="105" spans="35:36" x14ac:dyDescent="0.3">
      <c r="AI105"/>
      <c r="AJ105" s="1"/>
    </row>
    <row r="106" spans="35:36" x14ac:dyDescent="0.3">
      <c r="AI106"/>
      <c r="AJ106" s="1"/>
    </row>
    <row r="107" spans="35:36" x14ac:dyDescent="0.3">
      <c r="AI107"/>
      <c r="AJ107" s="1"/>
    </row>
    <row r="108" spans="35:36" x14ac:dyDescent="0.3">
      <c r="AI108"/>
      <c r="AJ108" s="1"/>
    </row>
    <row r="109" spans="35:36" x14ac:dyDescent="0.3">
      <c r="AI109"/>
      <c r="AJ109" s="1"/>
    </row>
    <row r="110" spans="35:36" x14ac:dyDescent="0.3">
      <c r="AI110"/>
      <c r="AJ110" s="1"/>
    </row>
    <row r="111" spans="35:36" x14ac:dyDescent="0.3">
      <c r="AI111"/>
      <c r="AJ111" s="1"/>
    </row>
    <row r="112" spans="35:36" x14ac:dyDescent="0.3">
      <c r="AI112"/>
      <c r="AJ112" s="1"/>
    </row>
    <row r="113" spans="35:36" x14ac:dyDescent="0.3">
      <c r="AI113"/>
      <c r="AJ113" s="1"/>
    </row>
    <row r="114" spans="35:36" x14ac:dyDescent="0.3">
      <c r="AI114"/>
      <c r="AJ114" s="1"/>
    </row>
    <row r="115" spans="35:36" x14ac:dyDescent="0.3">
      <c r="AI115"/>
      <c r="AJ115" s="1"/>
    </row>
    <row r="116" spans="35:36" x14ac:dyDescent="0.3">
      <c r="AI116"/>
      <c r="AJ116" s="1"/>
    </row>
    <row r="117" spans="35:36" x14ac:dyDescent="0.3">
      <c r="AI117"/>
      <c r="AJ117" s="1"/>
    </row>
    <row r="118" spans="35:36" x14ac:dyDescent="0.3">
      <c r="AI118"/>
      <c r="AJ118" s="1"/>
    </row>
    <row r="119" spans="35:36" x14ac:dyDescent="0.3">
      <c r="AI119"/>
      <c r="AJ119" s="1"/>
    </row>
    <row r="120" spans="35:36" x14ac:dyDescent="0.3">
      <c r="AI120"/>
      <c r="AJ120" s="1"/>
    </row>
    <row r="121" spans="35:36" x14ac:dyDescent="0.3">
      <c r="AI121"/>
      <c r="AJ121" s="1"/>
    </row>
    <row r="122" spans="35:36" x14ac:dyDescent="0.3">
      <c r="AI122"/>
      <c r="AJ122" s="1"/>
    </row>
    <row r="123" spans="35:36" x14ac:dyDescent="0.3">
      <c r="AI123"/>
      <c r="AJ123" s="1"/>
    </row>
    <row r="124" spans="35:36" x14ac:dyDescent="0.3">
      <c r="AI124"/>
      <c r="AJ124" s="1"/>
    </row>
    <row r="125" spans="35:36" x14ac:dyDescent="0.3">
      <c r="AI125"/>
      <c r="AJ125" s="1"/>
    </row>
    <row r="126" spans="35:36" x14ac:dyDescent="0.3">
      <c r="AI126"/>
      <c r="AJ126" s="1"/>
    </row>
    <row r="127" spans="35:36" x14ac:dyDescent="0.3">
      <c r="AI127"/>
      <c r="AJ127" s="1"/>
    </row>
    <row r="128" spans="35:36" x14ac:dyDescent="0.3">
      <c r="AI128"/>
      <c r="AJ128" s="1"/>
    </row>
    <row r="129" spans="35:36" x14ac:dyDescent="0.3">
      <c r="AI129"/>
      <c r="AJ129" s="1"/>
    </row>
  </sheetData>
  <mergeCells count="5">
    <mergeCell ref="P3:AB3"/>
    <mergeCell ref="AC3:AL3"/>
    <mergeCell ref="AM3:BA3"/>
    <mergeCell ref="D3:G3"/>
    <mergeCell ref="H3:O3"/>
  </mergeCells>
  <phoneticPr fontId="29" type="noConversion"/>
  <pageMargins left="0.7" right="0.7" top="0.75" bottom="0.75" header="0.3" footer="0.3"/>
  <pageSetup paperSize="8" scale="31" fitToWidth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24BF5EE0C4D80640B721F3282B208C30" ma:contentTypeVersion="1" ma:contentTypeDescription="Kurkite naują dokumentą." ma:contentTypeScope="" ma:versionID="25721d45be1f04fdcb048f183f7b7c69">
  <xsd:schema xmlns:xsd="http://www.w3.org/2001/XMLSchema" xmlns:xs="http://www.w3.org/2001/XMLSchema" xmlns:p="http://schemas.microsoft.com/office/2006/metadata/properties" xmlns:ns2="e8ad8025-1eb2-494f-b36d-1013a19dfede" targetNamespace="http://schemas.microsoft.com/office/2006/metadata/properties" ma:root="true" ma:fieldsID="3f56b2765a7b4bb6a831665d10b98698" ns2:_="">
    <xsd:import namespace="e8ad8025-1eb2-494f-b36d-1013a19dfede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d8025-1eb2-494f-b36d-1013a19df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0C68C3-EBE0-4099-A735-ACF098F83933}"/>
</file>

<file path=customXml/itemProps2.xml><?xml version="1.0" encoding="utf-8"?>
<ds:datastoreItem xmlns:ds="http://schemas.openxmlformats.org/officeDocument/2006/customXml" ds:itemID="{4FF66F18-1548-4B5C-AA55-51A04C7A00A4}"/>
</file>

<file path=customXml/itemProps3.xml><?xml version="1.0" encoding="utf-8"?>
<ds:datastoreItem xmlns:ds="http://schemas.openxmlformats.org/officeDocument/2006/customXml" ds:itemID="{B29D9CC6-4ECB-46CF-8AF9-C32C279A71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LA_2025m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Giedrius Blagnys</dc:creator>
  <cp:lastModifiedBy>Aleksandra Čepukėnienė</cp:lastModifiedBy>
  <cp:lastPrinted>2021-09-13T10:31:02Z</cp:lastPrinted>
  <dcterms:created xsi:type="dcterms:W3CDTF">2018-06-19T07:14:05Z</dcterms:created>
  <dcterms:modified xsi:type="dcterms:W3CDTF">2026-09-23T15:24:24Z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0x01010024BF5EE0C4D80640B721F3282B208C30</vt:lpwstr>
  </property>
</Properties>
</file>